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1"/>
  </bookViews>
  <sheets>
    <sheet name="Výsledky" sheetId="1" r:id="rId1"/>
    <sheet name="Tabulka" sheetId="2" r:id="rId2"/>
  </sheets>
  <externalReferences>
    <externalReference r:id="rId5"/>
  </externalReferences>
  <definedNames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BodyJ">#REF!</definedName>
    <definedName name="e_DruzstvoJ">#REF!</definedName>
    <definedName name="e_Filtr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ednotlivci">#REF!</definedName>
    <definedName name="e_JmenoJ">#REF!</definedName>
    <definedName name="e_MaxJ">#REF!</definedName>
    <definedName name="e_MinJ">#REF!</definedName>
    <definedName name="e_PocetHerJ">#REF!</definedName>
    <definedName name="e_PorJ">#REF!</definedName>
    <definedName name="e_PorJ_1">#REF!</definedName>
    <definedName name="e_PorJ_2">#REF!</definedName>
    <definedName name="e_PrumerJ">#REF!</definedName>
    <definedName name="e_RadekJ">#REF!</definedName>
    <definedName name="e_Sort1">#REF!</definedName>
    <definedName name="e_Sort2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1">'Tabulka'!$A$1:$N$52</definedName>
    <definedName name="_xlnm.Print_Area" localSheetId="0">'Výsledky'!$A$1:$J$67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'[1]výsledky'!$AY$263:$BR$272</definedName>
    <definedName name="V_cislo">'[1]výsledky'!$I$2,'[1]výsledky'!$U$2,'[1]výsledky'!$AE$2,'[1]výsledky'!$AQ$2</definedName>
    <definedName name="V_druzstva">'[1]výsledky'!$AY$273:$BR$273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'[1]výsledky'!$AY$284:$BR$293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'[1]výsledky'!$AY$274:$BR$283</definedName>
    <definedName name="V_jmeno">'[1]výsledky'!$E$2,'[1]výsledky'!$V$2,'[1]výsledky'!$AA$2,'[1]výsledky'!$AR$2</definedName>
    <definedName name="V_odkaz">'[1]výsledky'!$AY$305:$BR$305</definedName>
    <definedName name="V_pocet">'[1]výsledky'!$AY$304:$BR$304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1" hidden="1">'Tabulka'!$C$5:$M$7</definedName>
    <definedName name="Z_15451C76_F8AD_11D7_B4DE_000103BA9DEB_.wvu.PrintArea" localSheetId="1" hidden="1">'Tabulka'!$C$5:$M$7</definedName>
    <definedName name="Z_15451C79_F8AD_11D7_B4DE_000103BA9DEB_.wvu.PrintArea" localSheetId="1" hidden="1">'Tabulka'!$C$5:$M$7</definedName>
    <definedName name="Z_15451C7C_F8AD_11D7_B4DE_000103BA9DEB_.wvu.PrintArea" localSheetId="1" hidden="1">'Tabulka'!$C$5:$M$7</definedName>
    <definedName name="Z_15451D1C_F8AD_11D7_B4DE_000103BA9DEB_.wvu.PrintArea" localSheetId="1" hidden="1">'Tabulka'!$C$5:$M$7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<sst xmlns="http://schemas.openxmlformats.org/spreadsheetml/2006/main" count="174" uniqueCount="63">
  <si>
    <t>:</t>
  </si>
  <si>
    <t xml:space="preserve">D :   </t>
  </si>
  <si>
    <t xml:space="preserve">H :   </t>
  </si>
  <si>
    <t>Seniorská liga Plzeň</t>
  </si>
  <si>
    <t>3. hrací den - 10.12.2014</t>
  </si>
  <si>
    <t>centrum Plzeň - Lucerna</t>
  </si>
  <si>
    <t>Kašperky</t>
  </si>
  <si>
    <t>Lucerna-RSTS</t>
  </si>
  <si>
    <t>0 : 5</t>
  </si>
  <si>
    <t>Jelínek Petr st. 145, Macháček Jiří 118 ( +23), Keken Zoltán 125</t>
  </si>
  <si>
    <t>Nejezchleba Stanislav 201 ( +8), Havrilec Petr 187, Kuba Jiří 178</t>
  </si>
  <si>
    <t>Pohodáři</t>
  </si>
  <si>
    <t>Skrblíci</t>
  </si>
  <si>
    <t>4 : 1</t>
  </si>
  <si>
    <t>Schmídová Irena 145 ( +10), Holan Karel 137, Soukupová Dana 204 ( +10)</t>
  </si>
  <si>
    <t>Hefrt Jaroslav 134 ( +6), Nimč František 143, Furbacherová Eva 127 ( +10)</t>
  </si>
  <si>
    <t>Dragouni</t>
  </si>
  <si>
    <t>Chotěšovský</t>
  </si>
  <si>
    <t>Klečka Jiří 159, Havlíček Zdeněk 179 ( +8), Koukal Jiří 144</t>
  </si>
  <si>
    <t>Bočanová Ivana 150 ( +10), Levák Karel 235, Bočan Josef 235</t>
  </si>
  <si>
    <t>3,5 : 1,5</t>
  </si>
  <si>
    <t>Klečka Jiří 181, Havlíček Zdeněk 160 ( +8), Koukal Jiří 159</t>
  </si>
  <si>
    <t>Hefrt Jaroslav 147 ( +6), Metlický Jaroslav 168, David Bohuslav 168 ( +2)</t>
  </si>
  <si>
    <t>1 : 4</t>
  </si>
  <si>
    <t>Bočanová Ivana 169 ( +10), Levák Karel 158, Bočan Josef 160</t>
  </si>
  <si>
    <t>Jelínek Petr st. 202, Oudes Zdeněk 202, Keken Zoltán 140</t>
  </si>
  <si>
    <t>Schmídová Irena 136 ( +10), Holan Karel 150, Soukupová Dana 136 ( +10)</t>
  </si>
  <si>
    <t>Vlček Milan 183, Kuba Jiří 166, Havrilec Petr 181</t>
  </si>
  <si>
    <t>5 : 0</t>
  </si>
  <si>
    <t>Macháček Jiří 169 ( +23), Oudes Zdeněk 189, Jelínek Petr st. 174</t>
  </si>
  <si>
    <t>Schmídová Irena 135 ( +10), Holan Karel 144, Soukupová Dana 116 ( +10)</t>
  </si>
  <si>
    <t>Nejezchleba Stanislav 181 ( +8), Kuba Jiří 197, Havrilec Petr 160</t>
  </si>
  <si>
    <t>Klečka Jiří 168, Havlíček Zdeněk 147 ( +8), Koukal Jiří 152</t>
  </si>
  <si>
    <t>Bočanová Ivana 155 ( +10), Levák Karel 166, Bočan Josef 241</t>
  </si>
  <si>
    <t>Furbacherová Eva 107 ( +10), Nimč František 123, Metlický Jaroslav 131</t>
  </si>
  <si>
    <t>Nejezchleba Stanislav 167 ( +8), Vlček Milan 207, Havrilec Petr 224</t>
  </si>
  <si>
    <t>Bočanová Ivana 162 ( +10), Levák Karel 213, Bočan Josef 161</t>
  </si>
  <si>
    <t>Hefrt Jaroslav 133 ( +6), Metlický Jaroslav 151, David Bohuslav 159 ( +2)</t>
  </si>
  <si>
    <t>Macháček Jiří 145 ( +23), Oudes Zdeněk 166, Keken Zoltán 179</t>
  </si>
  <si>
    <t>Klečka Jiří 156, Havlíček Zdeněk 177 ( +8), Koukal Jiří 183</t>
  </si>
  <si>
    <t>Soukupová Dana 131 ( +10), Schmídová Irena 185 ( +10), Holan Karel 154</t>
  </si>
  <si>
    <t>Macháček Jiří 149 ( +23), Oudes Zdeněk 186, Jelínek Petr st. 221</t>
  </si>
  <si>
    <t>Klečka Jiří 142, Havlíček Zdeněk 161 ( +8), Koukal Jiří 149</t>
  </si>
  <si>
    <t>Bočanová Ivana 215 ( +10), Levák Karel 147, Bočan Josef 210</t>
  </si>
  <si>
    <t>Schmídová Irena 138 ( +10), Holan Karel 132, Soukupová Dana 152</t>
  </si>
  <si>
    <t>Furbacherová Eva 108 ( +10), Nimč František 123, David Bohuslav 170 ( +2)</t>
  </si>
  <si>
    <t>Havrilec Petr 181, Vlček Milan 165, Nejezchleba Stanislav 192 ( +8)</t>
  </si>
  <si>
    <t>Bowlingová liga 2014-2015</t>
  </si>
  <si>
    <t>3.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</si>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</sst>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504825</xdr:rowOff>
    </xdr:from>
    <xdr:to>
      <xdr:col>8</xdr:col>
      <xdr:colOff>180975</xdr:colOff>
      <xdr:row>4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04825"/>
          <a:ext cx="58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13</xdr:col>
      <xdr:colOff>142875</xdr:colOff>
      <xdr:row>0</xdr:row>
      <xdr:rowOff>1381125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67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okumenty\3%20kolo%20SBL%20PLze&#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15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263">
          <cell r="AY263">
            <v>9000101</v>
          </cell>
          <cell r="AZ263">
            <v>9000201</v>
          </cell>
          <cell r="BA263">
            <v>9000301</v>
          </cell>
          <cell r="BB263">
            <v>9000401</v>
          </cell>
          <cell r="BC263">
            <v>9000501</v>
          </cell>
          <cell r="BD263">
            <v>9000601</v>
          </cell>
          <cell r="BE263">
            <v>9000701</v>
          </cell>
          <cell r="BF263">
            <v>9000801</v>
          </cell>
          <cell r="BG263">
            <v>9000901</v>
          </cell>
          <cell r="BH263">
            <v>9001001</v>
          </cell>
          <cell r="BI263">
            <v>9001101</v>
          </cell>
          <cell r="BJ263">
            <v>9001201</v>
          </cell>
          <cell r="BK263">
            <v>9001301</v>
          </cell>
          <cell r="BL263">
            <v>9001401</v>
          </cell>
          <cell r="BM263">
            <v>9001501</v>
          </cell>
          <cell r="BN263">
            <v>9001601</v>
          </cell>
          <cell r="BO263">
            <v>9001701</v>
          </cell>
          <cell r="BP263">
            <v>9001801</v>
          </cell>
          <cell r="BQ263">
            <v>9001901</v>
          </cell>
          <cell r="BR263">
            <v>9002001</v>
          </cell>
        </row>
        <row r="264">
          <cell r="AY264">
            <v>9000102</v>
          </cell>
          <cell r="AZ264">
            <v>9000202</v>
          </cell>
          <cell r="BA264">
            <v>9000302</v>
          </cell>
          <cell r="BB264">
            <v>9000402</v>
          </cell>
          <cell r="BC264">
            <v>9000502</v>
          </cell>
          <cell r="BD264">
            <v>9000602</v>
          </cell>
          <cell r="BE264">
            <v>9000702</v>
          </cell>
          <cell r="BF264">
            <v>9000802</v>
          </cell>
          <cell r="BG264">
            <v>9000902</v>
          </cell>
          <cell r="BH264">
            <v>9001002</v>
          </cell>
          <cell r="BI264">
            <v>9001102</v>
          </cell>
          <cell r="BJ264">
            <v>9001202</v>
          </cell>
          <cell r="BK264">
            <v>9001302</v>
          </cell>
          <cell r="BL264">
            <v>9001402</v>
          </cell>
          <cell r="BM264">
            <v>9001502</v>
          </cell>
          <cell r="BN264">
            <v>9001602</v>
          </cell>
          <cell r="BO264">
            <v>9001702</v>
          </cell>
          <cell r="BP264">
            <v>9001802</v>
          </cell>
          <cell r="BQ264">
            <v>9001902</v>
          </cell>
          <cell r="BR264">
            <v>9002002</v>
          </cell>
        </row>
        <row r="265">
          <cell r="AY265">
            <v>9000103</v>
          </cell>
          <cell r="AZ265">
            <v>9000203</v>
          </cell>
          <cell r="BA265">
            <v>9000303</v>
          </cell>
          <cell r="BB265">
            <v>9000403</v>
          </cell>
          <cell r="BC265">
            <v>9000503</v>
          </cell>
          <cell r="BD265">
            <v>9000603</v>
          </cell>
          <cell r="BE265">
            <v>9000703</v>
          </cell>
          <cell r="BF265">
            <v>9000803</v>
          </cell>
          <cell r="BG265">
            <v>9000903</v>
          </cell>
          <cell r="BH265">
            <v>9001003</v>
          </cell>
          <cell r="BI265">
            <v>9001103</v>
          </cell>
          <cell r="BJ265">
            <v>9001203</v>
          </cell>
          <cell r="BK265">
            <v>9001303</v>
          </cell>
          <cell r="BL265">
            <v>9001403</v>
          </cell>
          <cell r="BM265">
            <v>9001503</v>
          </cell>
          <cell r="BN265">
            <v>9001603</v>
          </cell>
          <cell r="BO265">
            <v>9001703</v>
          </cell>
          <cell r="BP265">
            <v>9001803</v>
          </cell>
          <cell r="BQ265">
            <v>9001903</v>
          </cell>
          <cell r="BR265">
            <v>9002003</v>
          </cell>
        </row>
        <row r="266">
          <cell r="AY266">
            <v>9000104</v>
          </cell>
          <cell r="AZ266">
            <v>9000204</v>
          </cell>
          <cell r="BA266">
            <v>9000304</v>
          </cell>
          <cell r="BB266">
            <v>9000404</v>
          </cell>
          <cell r="BC266">
            <v>9000504</v>
          </cell>
          <cell r="BD266">
            <v>9000604</v>
          </cell>
          <cell r="BE266">
            <v>9000704</v>
          </cell>
          <cell r="BF266">
            <v>9000804</v>
          </cell>
          <cell r="BG266">
            <v>9000904</v>
          </cell>
          <cell r="BH266">
            <v>9001004</v>
          </cell>
          <cell r="BI266">
            <v>9001104</v>
          </cell>
          <cell r="BJ266">
            <v>9001204</v>
          </cell>
          <cell r="BK266">
            <v>9001304</v>
          </cell>
          <cell r="BL266">
            <v>9001404</v>
          </cell>
          <cell r="BM266">
            <v>9001504</v>
          </cell>
          <cell r="BN266">
            <v>9001604</v>
          </cell>
          <cell r="BO266">
            <v>9001704</v>
          </cell>
          <cell r="BP266">
            <v>9001804</v>
          </cell>
          <cell r="BQ266">
            <v>9001904</v>
          </cell>
          <cell r="BR266">
            <v>9002004</v>
          </cell>
        </row>
        <row r="267">
          <cell r="AY267">
            <v>9000105</v>
          </cell>
          <cell r="AZ267">
            <v>9000205</v>
          </cell>
          <cell r="BA267">
            <v>9000305</v>
          </cell>
          <cell r="BB267">
            <v>9000405</v>
          </cell>
          <cell r="BC267">
            <v>9000505</v>
          </cell>
          <cell r="BD267">
            <v>9000605</v>
          </cell>
          <cell r="BE267">
            <v>9000705</v>
          </cell>
          <cell r="BF267">
            <v>9000805</v>
          </cell>
          <cell r="BG267">
            <v>9000905</v>
          </cell>
          <cell r="BH267">
            <v>9001005</v>
          </cell>
          <cell r="BI267">
            <v>9001105</v>
          </cell>
          <cell r="BJ267">
            <v>9001205</v>
          </cell>
          <cell r="BK267">
            <v>9001305</v>
          </cell>
          <cell r="BL267">
            <v>9001405</v>
          </cell>
          <cell r="BM267">
            <v>9001505</v>
          </cell>
          <cell r="BN267">
            <v>9001605</v>
          </cell>
          <cell r="BO267">
            <v>9001705</v>
          </cell>
          <cell r="BP267">
            <v>9001805</v>
          </cell>
          <cell r="BQ267">
            <v>9001905</v>
          </cell>
          <cell r="BR267">
            <v>9002005</v>
          </cell>
        </row>
        <row r="268">
          <cell r="AY268">
            <v>9000106</v>
          </cell>
          <cell r="AZ268">
            <v>9000206</v>
          </cell>
          <cell r="BA268">
            <v>9000306</v>
          </cell>
          <cell r="BB268">
            <v>9000406</v>
          </cell>
          <cell r="BC268">
            <v>9000506</v>
          </cell>
          <cell r="BD268">
            <v>9000606</v>
          </cell>
          <cell r="BE268">
            <v>9000706</v>
          </cell>
          <cell r="BF268">
            <v>9000806</v>
          </cell>
          <cell r="BG268">
            <v>9000906</v>
          </cell>
          <cell r="BH268">
            <v>9001006</v>
          </cell>
          <cell r="BI268">
            <v>9001106</v>
          </cell>
          <cell r="BJ268">
            <v>9001206</v>
          </cell>
          <cell r="BK268">
            <v>9001306</v>
          </cell>
          <cell r="BL268">
            <v>9001406</v>
          </cell>
          <cell r="BM268">
            <v>9001506</v>
          </cell>
          <cell r="BN268">
            <v>9001606</v>
          </cell>
          <cell r="BO268">
            <v>9001706</v>
          </cell>
          <cell r="BP268">
            <v>9001806</v>
          </cell>
          <cell r="BQ268">
            <v>9001906</v>
          </cell>
          <cell r="BR268">
            <v>9002006</v>
          </cell>
        </row>
        <row r="269">
          <cell r="AY269">
            <v>9000107</v>
          </cell>
          <cell r="AZ269">
            <v>9000207</v>
          </cell>
          <cell r="BA269">
            <v>9000307</v>
          </cell>
          <cell r="BB269">
            <v>9000407</v>
          </cell>
          <cell r="BC269">
            <v>9000507</v>
          </cell>
          <cell r="BD269">
            <v>9000607</v>
          </cell>
          <cell r="BE269">
            <v>9000707</v>
          </cell>
          <cell r="BF269">
            <v>9000807</v>
          </cell>
          <cell r="BG269">
            <v>9000907</v>
          </cell>
          <cell r="BH269">
            <v>9001007</v>
          </cell>
          <cell r="BI269">
            <v>9001107</v>
          </cell>
          <cell r="BJ269">
            <v>9001207</v>
          </cell>
          <cell r="BK269">
            <v>9001307</v>
          </cell>
          <cell r="BL269">
            <v>9001407</v>
          </cell>
          <cell r="BM269">
            <v>9001507</v>
          </cell>
          <cell r="BN269">
            <v>9001607</v>
          </cell>
          <cell r="BO269">
            <v>9001707</v>
          </cell>
          <cell r="BP269">
            <v>9001807</v>
          </cell>
          <cell r="BQ269">
            <v>9001907</v>
          </cell>
          <cell r="BR269">
            <v>9002007</v>
          </cell>
        </row>
        <row r="270">
          <cell r="AY270">
            <v>9000108</v>
          </cell>
          <cell r="AZ270">
            <v>9000208</v>
          </cell>
          <cell r="BA270">
            <v>9000308</v>
          </cell>
          <cell r="BB270">
            <v>9000408</v>
          </cell>
          <cell r="BC270">
            <v>9000508</v>
          </cell>
          <cell r="BD270">
            <v>9000608</v>
          </cell>
          <cell r="BE270">
            <v>9000708</v>
          </cell>
          <cell r="BF270">
            <v>9000808</v>
          </cell>
          <cell r="BG270">
            <v>9000908</v>
          </cell>
          <cell r="BH270">
            <v>9001008</v>
          </cell>
          <cell r="BI270">
            <v>9001108</v>
          </cell>
          <cell r="BJ270">
            <v>9001208</v>
          </cell>
          <cell r="BK270">
            <v>9001308</v>
          </cell>
          <cell r="BL270">
            <v>9001408</v>
          </cell>
          <cell r="BM270">
            <v>9001508</v>
          </cell>
          <cell r="BN270">
            <v>9001608</v>
          </cell>
          <cell r="BO270">
            <v>9001708</v>
          </cell>
          <cell r="BP270">
            <v>9001808</v>
          </cell>
          <cell r="BQ270">
            <v>9001908</v>
          </cell>
          <cell r="BR270">
            <v>9002008</v>
          </cell>
        </row>
        <row r="271">
          <cell r="AY271">
            <v>9000109</v>
          </cell>
          <cell r="AZ271">
            <v>9000209</v>
          </cell>
          <cell r="BA271">
            <v>9000309</v>
          </cell>
          <cell r="BB271">
            <v>9000409</v>
          </cell>
          <cell r="BC271">
            <v>9000509</v>
          </cell>
          <cell r="BD271">
            <v>9000609</v>
          </cell>
          <cell r="BE271">
            <v>9000709</v>
          </cell>
          <cell r="BF271">
            <v>9000809</v>
          </cell>
          <cell r="BG271">
            <v>9000909</v>
          </cell>
          <cell r="BH271">
            <v>9001009</v>
          </cell>
          <cell r="BI271">
            <v>9001109</v>
          </cell>
          <cell r="BJ271">
            <v>9001209</v>
          </cell>
          <cell r="BK271">
            <v>9001309</v>
          </cell>
          <cell r="BL271">
            <v>9001409</v>
          </cell>
          <cell r="BM271">
            <v>9001509</v>
          </cell>
          <cell r="BN271">
            <v>9001609</v>
          </cell>
          <cell r="BO271">
            <v>9001709</v>
          </cell>
          <cell r="BP271">
            <v>9001809</v>
          </cell>
          <cell r="BQ271">
            <v>9001909</v>
          </cell>
          <cell r="BR271">
            <v>9002009</v>
          </cell>
        </row>
        <row r="272">
          <cell r="AY272">
            <v>9000110</v>
          </cell>
          <cell r="AZ272">
            <v>9000210</v>
          </cell>
          <cell r="BA272">
            <v>9000310</v>
          </cell>
          <cell r="BB272">
            <v>9000410</v>
          </cell>
          <cell r="BC272">
            <v>9000510</v>
          </cell>
          <cell r="BD272">
            <v>9000610</v>
          </cell>
          <cell r="BE272">
            <v>9000710</v>
          </cell>
          <cell r="BF272">
            <v>9000810</v>
          </cell>
          <cell r="BG272">
            <v>9000910</v>
          </cell>
          <cell r="BH272">
            <v>9001010</v>
          </cell>
          <cell r="BI272">
            <v>9001110</v>
          </cell>
          <cell r="BJ272">
            <v>9001210</v>
          </cell>
          <cell r="BK272">
            <v>9001310</v>
          </cell>
          <cell r="BL272">
            <v>9001410</v>
          </cell>
          <cell r="BM272">
            <v>9001510</v>
          </cell>
          <cell r="BN272">
            <v>9001610</v>
          </cell>
          <cell r="BO272">
            <v>9001710</v>
          </cell>
          <cell r="BP272">
            <v>9001810</v>
          </cell>
          <cell r="BQ272">
            <v>9001910</v>
          </cell>
          <cell r="BR272">
            <v>9002010</v>
          </cell>
        </row>
        <row r="273">
          <cell r="AY273" t="str">
            <v>Dragouni</v>
          </cell>
          <cell r="AZ273" t="str">
            <v>Chotěšovský</v>
          </cell>
          <cell r="BA273" t="str">
            <v>Kašperky</v>
          </cell>
          <cell r="BB273" t="str">
            <v>Lucerna-RSTS</v>
          </cell>
          <cell r="BC273" t="str">
            <v>Pohodáři</v>
          </cell>
          <cell r="BD273" t="str">
            <v>Skrblíci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</row>
        <row r="274">
          <cell r="AY274" t="str">
            <v>Abel Petr</v>
          </cell>
          <cell r="AZ274" t="str">
            <v>Bočan Josef</v>
          </cell>
          <cell r="BA274" t="str">
            <v>Jelínek Petr st.</v>
          </cell>
          <cell r="BB274" t="str">
            <v>Dědič Dalibor</v>
          </cell>
          <cell r="BC274" t="str">
            <v>Holan Karel</v>
          </cell>
          <cell r="BD274" t="str">
            <v>David Bohuslav</v>
          </cell>
          <cell r="BE274" t="str">
            <v>Minařík Radek</v>
          </cell>
          <cell r="BF274" t="str">
            <v>Hráč H1</v>
          </cell>
          <cell r="BG274" t="str">
            <v>Player I1</v>
          </cell>
          <cell r="BH274" t="str">
            <v>Player J1</v>
          </cell>
          <cell r="BI274" t="str">
            <v>Player K1</v>
          </cell>
          <cell r="BJ274" t="str">
            <v>Player L1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</row>
        <row r="275">
          <cell r="AY275" t="str">
            <v>Havlíček Zdeněk</v>
          </cell>
          <cell r="AZ275" t="str">
            <v>Bočanová Ivana</v>
          </cell>
          <cell r="BA275" t="str">
            <v>Keken Zoltán</v>
          </cell>
          <cell r="BB275" t="str">
            <v>Havrilec Petr</v>
          </cell>
          <cell r="BC275" t="str">
            <v>Kreuzman Vojtěch</v>
          </cell>
          <cell r="BD275" t="str">
            <v>Furbacherová Eva</v>
          </cell>
          <cell r="BE275" t="str">
            <v>Spáčil Jan st.</v>
          </cell>
          <cell r="BF275" t="str">
            <v>Hráč H2</v>
          </cell>
          <cell r="BG275" t="str">
            <v>Player I2</v>
          </cell>
          <cell r="BH275" t="str">
            <v>Player J2</v>
          </cell>
          <cell r="BI275" t="str">
            <v>Player K2</v>
          </cell>
          <cell r="BJ275" t="str">
            <v>Player L2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</row>
        <row r="276">
          <cell r="AY276" t="str">
            <v>Koukal Jiří</v>
          </cell>
          <cell r="AZ276" t="str">
            <v>Levák Karel</v>
          </cell>
          <cell r="BA276" t="str">
            <v>Macháček Jiří</v>
          </cell>
          <cell r="BB276" t="str">
            <v>Kuba Jiří</v>
          </cell>
          <cell r="BC276" t="str">
            <v>Schmídová Irena</v>
          </cell>
          <cell r="BD276" t="str">
            <v>Hefrt Jaroslav</v>
          </cell>
          <cell r="BE276" t="str">
            <v>Vinklárek Pavel</v>
          </cell>
          <cell r="BF276" t="str">
            <v>Hráč H3</v>
          </cell>
          <cell r="BG276" t="str">
            <v>Player I3</v>
          </cell>
          <cell r="BH276" t="str">
            <v>Player J3</v>
          </cell>
          <cell r="BI276" t="str">
            <v>Player K3</v>
          </cell>
          <cell r="BJ276" t="str">
            <v>Player L3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</row>
        <row r="277">
          <cell r="AY277" t="str">
            <v>Starý Pavel</v>
          </cell>
          <cell r="AZ277">
            <v>0</v>
          </cell>
          <cell r="BA277" t="str">
            <v>Oudes Zdeněk</v>
          </cell>
          <cell r="BB277" t="str">
            <v>Nejezchleba Stanislav</v>
          </cell>
          <cell r="BC277" t="str">
            <v>Soukupová Dana</v>
          </cell>
          <cell r="BD277" t="str">
            <v>Kaprál Jindra</v>
          </cell>
          <cell r="BE277">
            <v>0</v>
          </cell>
          <cell r="BF277" t="str">
            <v>Hráč H4</v>
          </cell>
          <cell r="BG277" t="str">
            <v>Player I4</v>
          </cell>
          <cell r="BH277">
            <v>0</v>
          </cell>
          <cell r="BI277" t="str">
            <v>Player K4</v>
          </cell>
          <cell r="BJ277" t="str">
            <v>Player L4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</row>
        <row r="278">
          <cell r="AY278" t="str">
            <v>Klečka Jiří</v>
          </cell>
          <cell r="AZ278">
            <v>0</v>
          </cell>
          <cell r="BA278">
            <v>0</v>
          </cell>
          <cell r="BB278" t="str">
            <v>Vlček Milan</v>
          </cell>
          <cell r="BC278">
            <v>0</v>
          </cell>
          <cell r="BD278" t="str">
            <v>Metlický Jaroslav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</row>
        <row r="279"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 t="str">
            <v>Nimč František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</row>
        <row r="280"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 t="str">
            <v>Kudrna Ladislav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</row>
        <row r="281"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</row>
        <row r="282"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</row>
        <row r="283"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</row>
        <row r="284"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2</v>
          </cell>
          <cell r="BE284">
            <v>0</v>
          </cell>
          <cell r="BF284">
            <v>0</v>
          </cell>
          <cell r="BG284">
            <v>8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</row>
        <row r="285">
          <cell r="AY285">
            <v>8</v>
          </cell>
          <cell r="AZ285">
            <v>10</v>
          </cell>
          <cell r="BA285">
            <v>0</v>
          </cell>
          <cell r="BB285">
            <v>0</v>
          </cell>
          <cell r="BC285">
            <v>6</v>
          </cell>
          <cell r="BD285">
            <v>10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</row>
        <row r="286">
          <cell r="AY286">
            <v>0</v>
          </cell>
          <cell r="AZ286">
            <v>0</v>
          </cell>
          <cell r="BA286">
            <v>23</v>
          </cell>
          <cell r="BB286">
            <v>0</v>
          </cell>
          <cell r="BC286">
            <v>10</v>
          </cell>
          <cell r="BD286">
            <v>6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</row>
        <row r="287">
          <cell r="AY287">
            <v>6</v>
          </cell>
          <cell r="AZ287">
            <v>0</v>
          </cell>
          <cell r="BA287">
            <v>0</v>
          </cell>
          <cell r="BB287">
            <v>8</v>
          </cell>
          <cell r="BC287">
            <v>10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8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</row>
        <row r="288"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</row>
        <row r="289"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</row>
        <row r="290"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</row>
        <row r="291"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</row>
        <row r="292"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</row>
        <row r="293"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</row>
        <row r="304">
          <cell r="AY304">
            <v>5</v>
          </cell>
          <cell r="AZ304">
            <v>3</v>
          </cell>
          <cell r="BA304">
            <v>4</v>
          </cell>
          <cell r="BB304">
            <v>5</v>
          </cell>
          <cell r="BC304">
            <v>4</v>
          </cell>
          <cell r="BD304">
            <v>7</v>
          </cell>
          <cell r="BE304">
            <v>3</v>
          </cell>
          <cell r="BF304">
            <v>4</v>
          </cell>
          <cell r="BG304">
            <v>4</v>
          </cell>
          <cell r="BH304">
            <v>3</v>
          </cell>
          <cell r="BI304">
            <v>4</v>
          </cell>
          <cell r="BJ304">
            <v>4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</row>
        <row r="305">
          <cell r="AY305" t="str">
            <v>$AY$274:$AY$278</v>
          </cell>
          <cell r="AZ305" t="str">
            <v>$AZ$274:$AZ$276</v>
          </cell>
          <cell r="BA305" t="str">
            <v>$BA$274:$BA$277</v>
          </cell>
          <cell r="BB305" t="str">
            <v>$BB$274:$BB$278</v>
          </cell>
          <cell r="BC305" t="str">
            <v>$BC$274:$BC$277</v>
          </cell>
          <cell r="BD305" t="str">
            <v>$BD$274:$BD$280</v>
          </cell>
          <cell r="BE305" t="str">
            <v>$BE$274:$BE$276</v>
          </cell>
          <cell r="BF305" t="str">
            <v>$BF$274:$BF$277</v>
          </cell>
          <cell r="BG305" t="str">
            <v>$BG$274:$BG$277</v>
          </cell>
          <cell r="BH305" t="str">
            <v>$BH$274:$BH$276</v>
          </cell>
          <cell r="BI305" t="str">
            <v>$BI$274:$BI$277</v>
          </cell>
          <cell r="BJ305" t="str">
            <v>$BJ$274:$BJ$277</v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</row>
      </sheetData>
      <sheetData sheetId="11">
        <row r="2">
          <cell r="A2" t="str">
            <v>1. hrací den - 29.10.2014, centrum Plzeň - Lucerna, rozhodčí - Nejezchleba Stanislav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0.7569444444444445</v>
          </cell>
          <cell r="B4" t="b">
            <v>1</v>
          </cell>
          <cell r="C4">
            <v>0.7791666666666668</v>
          </cell>
          <cell r="D4" t="str">
            <v>Dragouni</v>
          </cell>
          <cell r="E4" t="str">
            <v>-</v>
          </cell>
          <cell r="F4" t="str">
            <v>Chotěšovský</v>
          </cell>
          <cell r="G4" t="str">
            <v>Kašperky</v>
          </cell>
          <cell r="H4" t="str">
            <v>-</v>
          </cell>
          <cell r="I4" t="str">
            <v>Lucerna-RSTS</v>
          </cell>
          <cell r="J4" t="str">
            <v>Pohodáři</v>
          </cell>
          <cell r="K4" t="str">
            <v>-</v>
          </cell>
          <cell r="L4" t="str">
            <v>Skrblíci</v>
          </cell>
        </row>
        <row r="5">
          <cell r="A5">
            <v>0.7805555555555557</v>
          </cell>
          <cell r="B5" t="b">
            <v>0</v>
          </cell>
          <cell r="C5">
            <v>0.8027777777777779</v>
          </cell>
          <cell r="D5" t="str">
            <v>Pohodáři</v>
          </cell>
          <cell r="E5" t="str">
            <v>-</v>
          </cell>
          <cell r="F5" t="str">
            <v>Lucerna-RSTS</v>
          </cell>
          <cell r="G5" t="str">
            <v>Dragouni</v>
          </cell>
          <cell r="H5" t="str">
            <v>-</v>
          </cell>
          <cell r="I5" t="str">
            <v>Skrblíci</v>
          </cell>
          <cell r="J5" t="str">
            <v>Chotěšovský</v>
          </cell>
          <cell r="K5" t="str">
            <v>-</v>
          </cell>
          <cell r="L5" t="str">
            <v>Kašperky</v>
          </cell>
        </row>
        <row r="6">
          <cell r="A6">
            <v>0.8041666666666668</v>
          </cell>
          <cell r="B6" t="b">
            <v>0</v>
          </cell>
          <cell r="C6">
            <v>0.8263888888888891</v>
          </cell>
          <cell r="D6" t="str">
            <v>Kašperky</v>
          </cell>
          <cell r="E6" t="str">
            <v>-</v>
          </cell>
          <cell r="F6" t="str">
            <v>Dragouni</v>
          </cell>
          <cell r="G6" t="str">
            <v>Chotěšovský</v>
          </cell>
          <cell r="H6" t="str">
            <v>-</v>
          </cell>
          <cell r="I6" t="str">
            <v>Pohodáři</v>
          </cell>
          <cell r="J6" t="str">
            <v>Skrblíci</v>
          </cell>
          <cell r="K6" t="str">
            <v>-</v>
          </cell>
          <cell r="L6" t="str">
            <v>Lucerna-RSTS</v>
          </cell>
        </row>
        <row r="7">
          <cell r="A7">
            <v>0.827777777777778</v>
          </cell>
          <cell r="B7" t="b">
            <v>0</v>
          </cell>
          <cell r="C7">
            <v>0.8500000000000002</v>
          </cell>
          <cell r="D7" t="str">
            <v>Chotěšovský</v>
          </cell>
          <cell r="E7" t="str">
            <v>-</v>
          </cell>
          <cell r="F7" t="str">
            <v>Skrblíci</v>
          </cell>
          <cell r="G7" t="str">
            <v>Lucerna-RSTS</v>
          </cell>
          <cell r="H7" t="str">
            <v>-</v>
          </cell>
          <cell r="I7" t="str">
            <v>Dragouni</v>
          </cell>
          <cell r="J7" t="str">
            <v>Kašperky</v>
          </cell>
          <cell r="K7" t="str">
            <v>-</v>
          </cell>
          <cell r="L7" t="str">
            <v>Pohodáři</v>
          </cell>
        </row>
        <row r="8">
          <cell r="A8">
            <v>0.8513888888888891</v>
          </cell>
          <cell r="B8" t="b">
            <v>0</v>
          </cell>
          <cell r="C8">
            <v>0.8736111111111113</v>
          </cell>
          <cell r="D8" t="str">
            <v>Dragouni</v>
          </cell>
          <cell r="E8" t="str">
            <v>-</v>
          </cell>
          <cell r="F8" t="str">
            <v>Pohodáři</v>
          </cell>
          <cell r="G8" t="str">
            <v>Skrblíci</v>
          </cell>
          <cell r="H8" t="str">
            <v>-</v>
          </cell>
          <cell r="I8" t="str">
            <v>Kašperky</v>
          </cell>
          <cell r="J8" t="str">
            <v>Lucerna-RSTS</v>
          </cell>
          <cell r="K8" t="str">
            <v>-</v>
          </cell>
          <cell r="L8" t="str">
            <v>Chotěšovský</v>
          </cell>
        </row>
        <row r="9">
          <cell r="A9">
            <v>0.8750000000000002</v>
          </cell>
          <cell r="B9" t="b">
            <v>0</v>
          </cell>
          <cell r="C9">
            <v>0.8972222222222225</v>
          </cell>
        </row>
        <row r="10">
          <cell r="A10">
            <v>0.8986111111111114</v>
          </cell>
          <cell r="B10" t="b">
            <v>0</v>
          </cell>
          <cell r="C10">
            <v>0.9208333333333336</v>
          </cell>
        </row>
        <row r="11">
          <cell r="A11">
            <v>0.9222222222222225</v>
          </cell>
          <cell r="B11" t="b">
            <v>0</v>
          </cell>
          <cell r="C11">
            <v>0.9444444444444448</v>
          </cell>
        </row>
        <row r="12">
          <cell r="A12">
            <v>0.9458333333333336</v>
          </cell>
          <cell r="B12" t="b">
            <v>0</v>
          </cell>
          <cell r="C12">
            <v>0.9680555555555559</v>
          </cell>
        </row>
        <row r="13">
          <cell r="A13">
            <v>0.9694444444444448</v>
          </cell>
          <cell r="B13" t="b">
            <v>0</v>
          </cell>
          <cell r="C13">
            <v>0.991666666666667</v>
          </cell>
        </row>
        <row r="14">
          <cell r="A14">
            <v>0.9930555555555559</v>
          </cell>
          <cell r="B14" t="b">
            <v>0</v>
          </cell>
          <cell r="C14">
            <v>1.0152777777777782</v>
          </cell>
        </row>
        <row r="15">
          <cell r="A15">
            <v>1.016666666666667</v>
          </cell>
          <cell r="B15" t="b">
            <v>0</v>
          </cell>
          <cell r="C15">
            <v>1.0388888888888892</v>
          </cell>
        </row>
        <row r="16">
          <cell r="A16">
            <v>1.040277777777778</v>
          </cell>
          <cell r="B16" t="b">
            <v>0</v>
          </cell>
          <cell r="C16">
            <v>1.0625000000000002</v>
          </cell>
        </row>
        <row r="17">
          <cell r="A17">
            <v>1.063888888888889</v>
          </cell>
          <cell r="B17" t="b">
            <v>0</v>
          </cell>
          <cell r="C17">
            <v>1.0861111111111112</v>
          </cell>
        </row>
        <row r="18">
          <cell r="A18">
            <v>1.0875000000000001</v>
          </cell>
          <cell r="B18" t="b">
            <v>0</v>
          </cell>
          <cell r="C18">
            <v>1.1097222222222223</v>
          </cell>
        </row>
        <row r="19">
          <cell r="A19">
            <v>1.1111111111111112</v>
          </cell>
          <cell r="B19" t="b">
            <v>0</v>
          </cell>
          <cell r="C19">
            <v>1.1333333333333333</v>
          </cell>
        </row>
        <row r="20">
          <cell r="A20" t="str">
            <v>2. hrací den - 11.11.2014, centrum Plzeň - Lucerna, rozhodčí - Nejezchleba Stanislav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0.7569444444444445</v>
          </cell>
          <cell r="B22" t="str">
            <v>-</v>
          </cell>
          <cell r="C22">
            <v>0.7791666666666668</v>
          </cell>
          <cell r="D22" t="str">
            <v>Kašperky</v>
          </cell>
          <cell r="E22" t="str">
            <v>-</v>
          </cell>
          <cell r="F22" t="str">
            <v>Chotěšovský</v>
          </cell>
          <cell r="G22" t="str">
            <v>Lucerna-RSTS</v>
          </cell>
          <cell r="H22" t="str">
            <v>-</v>
          </cell>
          <cell r="I22" t="str">
            <v>Pohodáři</v>
          </cell>
          <cell r="J22" t="str">
            <v>Skrblíci</v>
          </cell>
          <cell r="K22" t="str">
            <v>-</v>
          </cell>
          <cell r="L22" t="str">
            <v>Dragouni</v>
          </cell>
        </row>
        <row r="23">
          <cell r="A23">
            <v>0.7805555555555557</v>
          </cell>
          <cell r="B23" t="b">
            <v>0</v>
          </cell>
          <cell r="C23">
            <v>0.8027777777777779</v>
          </cell>
          <cell r="D23" t="str">
            <v>Skrblíci</v>
          </cell>
          <cell r="E23" t="str">
            <v>-</v>
          </cell>
          <cell r="F23" t="str">
            <v>Pohodáři</v>
          </cell>
          <cell r="G23" t="str">
            <v>Chotěšovský</v>
          </cell>
          <cell r="H23" t="str">
            <v>-</v>
          </cell>
          <cell r="I23" t="str">
            <v>Dragouni</v>
          </cell>
          <cell r="J23" t="str">
            <v>Lucerna-RSTS</v>
          </cell>
          <cell r="K23" t="str">
            <v>-</v>
          </cell>
          <cell r="L23" t="str">
            <v>Kašperky</v>
          </cell>
        </row>
        <row r="24">
          <cell r="A24">
            <v>0.8041666666666668</v>
          </cell>
          <cell r="B24" t="b">
            <v>0</v>
          </cell>
          <cell r="C24">
            <v>0.8263888888888891</v>
          </cell>
          <cell r="D24" t="str">
            <v>Chotěšovský</v>
          </cell>
          <cell r="E24" t="str">
            <v>-</v>
          </cell>
          <cell r="F24" t="str">
            <v>Lucerna-RSTS</v>
          </cell>
          <cell r="G24" t="str">
            <v>Kašperky</v>
          </cell>
          <cell r="H24" t="str">
            <v>-</v>
          </cell>
          <cell r="I24" t="str">
            <v>Skrblíci</v>
          </cell>
          <cell r="J24" t="str">
            <v>Pohodáři</v>
          </cell>
          <cell r="K24" t="str">
            <v>-</v>
          </cell>
          <cell r="L24" t="str">
            <v>Dragouni</v>
          </cell>
        </row>
        <row r="25">
          <cell r="A25">
            <v>0.827777777777778</v>
          </cell>
          <cell r="B25" t="b">
            <v>0</v>
          </cell>
          <cell r="C25">
            <v>0.8500000000000002</v>
          </cell>
          <cell r="D25" t="str">
            <v>Dragouni</v>
          </cell>
          <cell r="E25" t="str">
            <v>-</v>
          </cell>
          <cell r="F25" t="str">
            <v>Kašperky</v>
          </cell>
          <cell r="G25" t="str">
            <v>Pohodáři</v>
          </cell>
          <cell r="H25" t="str">
            <v>-</v>
          </cell>
          <cell r="I25" t="str">
            <v>Chotěšovský</v>
          </cell>
          <cell r="J25" t="str">
            <v>Lucerna-RSTS</v>
          </cell>
          <cell r="K25" t="str">
            <v>-</v>
          </cell>
          <cell r="L25" t="str">
            <v>Skrblíci</v>
          </cell>
        </row>
        <row r="26">
          <cell r="A26">
            <v>0.8513888888888891</v>
          </cell>
          <cell r="B26" t="b">
            <v>0</v>
          </cell>
          <cell r="C26">
            <v>0.8736111111111113</v>
          </cell>
          <cell r="D26" t="str">
            <v>Skrblíci</v>
          </cell>
          <cell r="E26" t="str">
            <v>-</v>
          </cell>
          <cell r="F26" t="str">
            <v>Chotěšovský</v>
          </cell>
          <cell r="G26" t="str">
            <v>Dragouni</v>
          </cell>
          <cell r="H26" t="str">
            <v>-</v>
          </cell>
          <cell r="I26" t="str">
            <v>Lucerna-RSTS</v>
          </cell>
          <cell r="J26" t="str">
            <v>Pohodáři</v>
          </cell>
          <cell r="K26" t="str">
            <v>-</v>
          </cell>
          <cell r="L26" t="str">
            <v>Kašperky</v>
          </cell>
        </row>
        <row r="27">
          <cell r="A27">
            <v>0.8750000000000002</v>
          </cell>
          <cell r="B27" t="b">
            <v>0</v>
          </cell>
          <cell r="C27">
            <v>0.8972222222222225</v>
          </cell>
        </row>
        <row r="28">
          <cell r="A28">
            <v>0.8986111111111114</v>
          </cell>
          <cell r="B28" t="b">
            <v>0</v>
          </cell>
          <cell r="C28">
            <v>0.9208333333333336</v>
          </cell>
        </row>
        <row r="29">
          <cell r="A29">
            <v>0.9222222222222225</v>
          </cell>
          <cell r="B29" t="b">
            <v>0</v>
          </cell>
          <cell r="C29">
            <v>0.9444444444444448</v>
          </cell>
        </row>
        <row r="30">
          <cell r="A30">
            <v>0.9458333333333336</v>
          </cell>
          <cell r="B30" t="b">
            <v>0</v>
          </cell>
          <cell r="C30">
            <v>0.9680555555555559</v>
          </cell>
        </row>
        <row r="31">
          <cell r="A31">
            <v>0.9694444444444448</v>
          </cell>
          <cell r="B31" t="b">
            <v>0</v>
          </cell>
          <cell r="C31">
            <v>0.991666666666667</v>
          </cell>
        </row>
        <row r="32">
          <cell r="A32">
            <v>0.9930555555555559</v>
          </cell>
          <cell r="B32" t="b">
            <v>0</v>
          </cell>
          <cell r="C32">
            <v>1.0152777777777782</v>
          </cell>
        </row>
        <row r="33">
          <cell r="A33">
            <v>1.016666666666667</v>
          </cell>
          <cell r="B33" t="b">
            <v>0</v>
          </cell>
          <cell r="C33">
            <v>1.0388888888888892</v>
          </cell>
        </row>
        <row r="34">
          <cell r="A34">
            <v>1.040277777777778</v>
          </cell>
          <cell r="B34" t="b">
            <v>0</v>
          </cell>
          <cell r="C34">
            <v>1.0625000000000002</v>
          </cell>
        </row>
        <row r="35">
          <cell r="A35">
            <v>1.063888888888889</v>
          </cell>
          <cell r="B35" t="b">
            <v>0</v>
          </cell>
          <cell r="C35">
            <v>1.0861111111111112</v>
          </cell>
        </row>
        <row r="36">
          <cell r="A36">
            <v>1.0875000000000001</v>
          </cell>
          <cell r="B36" t="b">
            <v>0</v>
          </cell>
          <cell r="C36">
            <v>1.1097222222222223</v>
          </cell>
        </row>
        <row r="37">
          <cell r="A37">
            <v>1.1111111111111112</v>
          </cell>
          <cell r="B37" t="b">
            <v>0</v>
          </cell>
          <cell r="C37">
            <v>1.1333333333333333</v>
          </cell>
        </row>
        <row r="38">
          <cell r="A38" t="str">
            <v>3. hrací den - 10.12.2014, centrum Plzeň - Lucerna, rozhodčí - Nejezchleba Stanislav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0.7569444444444445</v>
          </cell>
          <cell r="B40" t="str">
            <v>-</v>
          </cell>
          <cell r="C40">
            <v>0.7791666666666668</v>
          </cell>
          <cell r="D40" t="str">
            <v>Kašperky</v>
          </cell>
          <cell r="E40" t="str">
            <v>-</v>
          </cell>
          <cell r="F40" t="str">
            <v>Lucerna-RSTS</v>
          </cell>
          <cell r="G40" t="str">
            <v>Pohodáři</v>
          </cell>
          <cell r="H40" t="str">
            <v>-</v>
          </cell>
          <cell r="I40" t="str">
            <v>Skrblíci</v>
          </cell>
          <cell r="J40" t="str">
            <v>Dragouni</v>
          </cell>
          <cell r="K40" t="str">
            <v>-</v>
          </cell>
          <cell r="L40" t="str">
            <v>Chotěšovský</v>
          </cell>
        </row>
        <row r="41">
          <cell r="A41">
            <v>0.7805555555555557</v>
          </cell>
          <cell r="B41" t="b">
            <v>0</v>
          </cell>
          <cell r="C41">
            <v>0.8027777777777779</v>
          </cell>
          <cell r="D41" t="str">
            <v>Dragouni</v>
          </cell>
          <cell r="E41" t="str">
            <v>-</v>
          </cell>
          <cell r="F41" t="str">
            <v>Skrblíci</v>
          </cell>
          <cell r="G41" t="str">
            <v>Chotěšovský</v>
          </cell>
          <cell r="H41" t="str">
            <v>-</v>
          </cell>
          <cell r="I41" t="str">
            <v>Kašperky</v>
          </cell>
          <cell r="J41" t="str">
            <v>Pohodáři</v>
          </cell>
          <cell r="K41" t="str">
            <v>-</v>
          </cell>
          <cell r="L41" t="str">
            <v>Lucerna-RSTS</v>
          </cell>
        </row>
        <row r="42">
          <cell r="A42">
            <v>0.8041666666666668</v>
          </cell>
          <cell r="B42" t="b">
            <v>0</v>
          </cell>
          <cell r="C42">
            <v>0.8263888888888891</v>
          </cell>
          <cell r="D42" t="str">
            <v>Kašperky</v>
          </cell>
          <cell r="E42" t="str">
            <v>-</v>
          </cell>
          <cell r="F42" t="str">
            <v>Pohodáři</v>
          </cell>
          <cell r="G42" t="str">
            <v>Lucerna-RSTS</v>
          </cell>
          <cell r="H42" t="str">
            <v>-</v>
          </cell>
          <cell r="I42" t="str">
            <v>Dragouni</v>
          </cell>
          <cell r="J42" t="str">
            <v>Chotěšovský</v>
          </cell>
          <cell r="K42" t="str">
            <v>-</v>
          </cell>
          <cell r="L42" t="str">
            <v>Skrblíci</v>
          </cell>
        </row>
        <row r="43">
          <cell r="A43">
            <v>0.827777777777778</v>
          </cell>
          <cell r="B43" t="b">
            <v>0</v>
          </cell>
          <cell r="C43">
            <v>0.8500000000000002</v>
          </cell>
          <cell r="D43" t="str">
            <v>Lucerna-RSTS</v>
          </cell>
          <cell r="E43" t="str">
            <v>-</v>
          </cell>
          <cell r="F43" t="str">
            <v>Chotěšovský</v>
          </cell>
          <cell r="G43" t="str">
            <v>Skrblíci</v>
          </cell>
          <cell r="H43" t="str">
            <v>-</v>
          </cell>
          <cell r="I43" t="str">
            <v>Kašperky</v>
          </cell>
          <cell r="J43" t="str">
            <v>Dragouni</v>
          </cell>
          <cell r="K43" t="str">
            <v>-</v>
          </cell>
          <cell r="L43" t="str">
            <v>Pohodáři</v>
          </cell>
        </row>
        <row r="44">
          <cell r="A44">
            <v>0.8513888888888891</v>
          </cell>
          <cell r="B44" t="b">
            <v>0</v>
          </cell>
          <cell r="C44">
            <v>0.8736111111111113</v>
          </cell>
          <cell r="D44" t="str">
            <v>Kašperky</v>
          </cell>
          <cell r="E44" t="str">
            <v>-</v>
          </cell>
          <cell r="F44" t="str">
            <v>Dragouni</v>
          </cell>
          <cell r="G44" t="str">
            <v>Chotěšovský</v>
          </cell>
          <cell r="H44" t="str">
            <v>-</v>
          </cell>
          <cell r="I44" t="str">
            <v>Pohodáři</v>
          </cell>
          <cell r="J44" t="str">
            <v>Skrblíci</v>
          </cell>
          <cell r="K44" t="str">
            <v>-</v>
          </cell>
          <cell r="L44" t="str">
            <v>Lucerna-RSTS</v>
          </cell>
        </row>
        <row r="45">
          <cell r="A45">
            <v>0.8750000000000002</v>
          </cell>
          <cell r="B45" t="b">
            <v>0</v>
          </cell>
          <cell r="C45">
            <v>0.8972222222222225</v>
          </cell>
        </row>
        <row r="46">
          <cell r="A46">
            <v>0.8986111111111114</v>
          </cell>
          <cell r="B46" t="b">
            <v>0</v>
          </cell>
          <cell r="C46">
            <v>0.9208333333333336</v>
          </cell>
        </row>
        <row r="47">
          <cell r="A47">
            <v>0.9222222222222225</v>
          </cell>
          <cell r="B47" t="b">
            <v>0</v>
          </cell>
          <cell r="C47">
            <v>0.9444444444444448</v>
          </cell>
        </row>
        <row r="48">
          <cell r="A48">
            <v>0.9458333333333336</v>
          </cell>
          <cell r="B48" t="b">
            <v>0</v>
          </cell>
          <cell r="C48">
            <v>0.9680555555555559</v>
          </cell>
        </row>
        <row r="49">
          <cell r="A49">
            <v>0.9694444444444448</v>
          </cell>
          <cell r="B49" t="b">
            <v>0</v>
          </cell>
          <cell r="C49">
            <v>0.991666666666667</v>
          </cell>
        </row>
        <row r="50">
          <cell r="A50">
            <v>0.9930555555555559</v>
          </cell>
          <cell r="B50" t="b">
            <v>0</v>
          </cell>
          <cell r="C50">
            <v>1.0152777777777782</v>
          </cell>
        </row>
        <row r="51">
          <cell r="A51">
            <v>1.016666666666667</v>
          </cell>
          <cell r="B51" t="b">
            <v>0</v>
          </cell>
          <cell r="C51">
            <v>1.0388888888888892</v>
          </cell>
        </row>
        <row r="52">
          <cell r="A52">
            <v>1.040277777777778</v>
          </cell>
          <cell r="B52" t="b">
            <v>0</v>
          </cell>
          <cell r="C52">
            <v>1.0625000000000002</v>
          </cell>
        </row>
        <row r="53">
          <cell r="A53">
            <v>1.063888888888889</v>
          </cell>
          <cell r="B53" t="b">
            <v>0</v>
          </cell>
          <cell r="C53">
            <v>1.0861111111111112</v>
          </cell>
        </row>
        <row r="54">
          <cell r="A54">
            <v>1.0875000000000001</v>
          </cell>
          <cell r="B54" t="b">
            <v>0</v>
          </cell>
          <cell r="C54">
            <v>1.1097222222222223</v>
          </cell>
        </row>
        <row r="55">
          <cell r="A55">
            <v>1.1111111111111112</v>
          </cell>
          <cell r="B55" t="b">
            <v>0</v>
          </cell>
          <cell r="C55">
            <v>1.1333333333333333</v>
          </cell>
        </row>
        <row r="56">
          <cell r="A56" t="str">
            <v>4. hrací den - 15.1.2015, centrum Plzeň - Lucerna, rozhodčí - Nejezchleba Stanislav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0.756944444444445</v>
          </cell>
          <cell r="B58" t="str">
            <v>-</v>
          </cell>
          <cell r="C58">
            <v>0.7791666666666672</v>
          </cell>
          <cell r="D58" t="str">
            <v>Lucerna-RSTS</v>
          </cell>
          <cell r="E58" t="str">
            <v>-</v>
          </cell>
          <cell r="F58" t="str">
            <v>Pohodáři</v>
          </cell>
          <cell r="G58" t="str">
            <v>Dragouni</v>
          </cell>
          <cell r="H58" t="str">
            <v>-</v>
          </cell>
          <cell r="I58" t="str">
            <v>Skrblíci</v>
          </cell>
          <cell r="J58" t="str">
            <v>Kašperky</v>
          </cell>
          <cell r="K58" t="str">
            <v>-</v>
          </cell>
          <cell r="L58" t="str">
            <v>Chotěšovský</v>
          </cell>
        </row>
        <row r="59">
          <cell r="A59">
            <v>0.7805555555555561</v>
          </cell>
          <cell r="B59" t="b">
            <v>0</v>
          </cell>
          <cell r="C59">
            <v>0.8027777777777783</v>
          </cell>
          <cell r="D59" t="str">
            <v>Chotěšovský</v>
          </cell>
          <cell r="E59" t="str">
            <v>-</v>
          </cell>
          <cell r="F59" t="str">
            <v>Dragouni</v>
          </cell>
          <cell r="G59" t="str">
            <v>Lucerna-RSTS</v>
          </cell>
          <cell r="H59" t="str">
            <v>-</v>
          </cell>
          <cell r="I59" t="str">
            <v>Kašperky</v>
          </cell>
          <cell r="J59" t="str">
            <v>Skrblíci</v>
          </cell>
          <cell r="K59" t="str">
            <v>-</v>
          </cell>
          <cell r="L59" t="str">
            <v>Pohodáři</v>
          </cell>
        </row>
        <row r="60">
          <cell r="A60">
            <v>0.8041666666666671</v>
          </cell>
          <cell r="B60" t="b">
            <v>0</v>
          </cell>
          <cell r="C60">
            <v>0.8263888888888893</v>
          </cell>
          <cell r="D60" t="str">
            <v>Lucerna-RSTS</v>
          </cell>
          <cell r="E60" t="str">
            <v>-</v>
          </cell>
          <cell r="F60" t="str">
            <v>Skrblíci</v>
          </cell>
          <cell r="G60" t="str">
            <v>Pohodáři</v>
          </cell>
          <cell r="H60" t="str">
            <v>-</v>
          </cell>
          <cell r="I60" t="str">
            <v>Chotěšovský</v>
          </cell>
          <cell r="J60" t="str">
            <v>Dragouni</v>
          </cell>
          <cell r="K60" t="str">
            <v>-</v>
          </cell>
          <cell r="L60" t="str">
            <v>Kašperky</v>
          </cell>
        </row>
        <row r="61">
          <cell r="A61">
            <v>0.8277777777777782</v>
          </cell>
          <cell r="B61" t="b">
            <v>0</v>
          </cell>
          <cell r="C61">
            <v>0.8500000000000003</v>
          </cell>
          <cell r="D61" t="str">
            <v>Pohodáři</v>
          </cell>
          <cell r="E61" t="str">
            <v>-</v>
          </cell>
          <cell r="F61" t="str">
            <v>Kašperky</v>
          </cell>
          <cell r="G61" t="str">
            <v>Dragouni</v>
          </cell>
          <cell r="H61" t="str">
            <v>-</v>
          </cell>
          <cell r="I61" t="str">
            <v>Lucerna-RSTS</v>
          </cell>
          <cell r="J61" t="str">
            <v>Skrblíci</v>
          </cell>
          <cell r="K61" t="str">
            <v>-</v>
          </cell>
          <cell r="L61" t="str">
            <v>Chotěšovský</v>
          </cell>
        </row>
        <row r="62">
          <cell r="A62">
            <v>0.8513888888888892</v>
          </cell>
          <cell r="B62" t="b">
            <v>0</v>
          </cell>
          <cell r="C62">
            <v>0.8736111111111113</v>
          </cell>
          <cell r="D62" t="str">
            <v>Chotěšovský</v>
          </cell>
          <cell r="E62" t="str">
            <v>-</v>
          </cell>
          <cell r="F62" t="str">
            <v>Lucerna-RSTS</v>
          </cell>
          <cell r="G62" t="str">
            <v>Kašperky</v>
          </cell>
          <cell r="H62" t="str">
            <v>-</v>
          </cell>
          <cell r="I62" t="str">
            <v>Skrblíci</v>
          </cell>
          <cell r="J62" t="str">
            <v>Pohodáři</v>
          </cell>
          <cell r="K62" t="str">
            <v>-</v>
          </cell>
          <cell r="L62" t="str">
            <v>Dragouni</v>
          </cell>
        </row>
        <row r="63">
          <cell r="A63">
            <v>0.8750000000000002</v>
          </cell>
          <cell r="B63" t="b">
            <v>0</v>
          </cell>
          <cell r="C63">
            <v>0.8972222222222224</v>
          </cell>
        </row>
        <row r="64">
          <cell r="A64">
            <v>0.8986111111111112</v>
          </cell>
          <cell r="B64" t="b">
            <v>0</v>
          </cell>
          <cell r="C64">
            <v>0.9208333333333334</v>
          </cell>
        </row>
        <row r="65">
          <cell r="A65">
            <v>0.9222222222222223</v>
          </cell>
          <cell r="B65" t="b">
            <v>0</v>
          </cell>
          <cell r="C65">
            <v>0.9444444444444444</v>
          </cell>
        </row>
        <row r="66">
          <cell r="A66">
            <v>0.9458333333333333</v>
          </cell>
          <cell r="B66" t="b">
            <v>0</v>
          </cell>
          <cell r="C66">
            <v>0.9680555555555554</v>
          </cell>
        </row>
        <row r="67">
          <cell r="A67">
            <v>0.9694444444444443</v>
          </cell>
          <cell r="B67" t="b">
            <v>0</v>
          </cell>
          <cell r="C67">
            <v>0.9916666666666665</v>
          </cell>
        </row>
        <row r="68">
          <cell r="A68">
            <v>0.9930555555555554</v>
          </cell>
          <cell r="B68" t="b">
            <v>0</v>
          </cell>
          <cell r="C68">
            <v>1.0152777777777775</v>
          </cell>
        </row>
        <row r="69">
          <cell r="A69">
            <v>1.0166666666666664</v>
          </cell>
          <cell r="B69" t="b">
            <v>0</v>
          </cell>
          <cell r="C69">
            <v>1.0388888888888885</v>
          </cell>
        </row>
        <row r="70">
          <cell r="A70">
            <v>1.0402777777777774</v>
          </cell>
          <cell r="B70" t="b">
            <v>0</v>
          </cell>
          <cell r="C70">
            <v>1.0624999999999996</v>
          </cell>
        </row>
        <row r="71">
          <cell r="A71">
            <v>1.0638888888888884</v>
          </cell>
          <cell r="B71" t="b">
            <v>0</v>
          </cell>
          <cell r="C71">
            <v>1.0861111111111106</v>
          </cell>
        </row>
        <row r="72">
          <cell r="A72">
            <v>1.0874999999999995</v>
          </cell>
          <cell r="B72" t="b">
            <v>0</v>
          </cell>
          <cell r="C72">
            <v>1.1097222222222216</v>
          </cell>
        </row>
        <row r="73">
          <cell r="A73">
            <v>1.1111111111111105</v>
          </cell>
          <cell r="B73" t="b">
            <v>0</v>
          </cell>
          <cell r="C73">
            <v>1.1333333333333326</v>
          </cell>
        </row>
        <row r="74">
          <cell r="A74" t="str">
            <v>5. hrací den - 1.2.2014, centrum Plzeň - Lucerna, rozhodčí - Nejezchleba Stanislav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0.43680555555555506</v>
          </cell>
        </row>
        <row r="77">
          <cell r="A77">
            <v>0.43819444444444394</v>
          </cell>
          <cell r="B77" t="b">
            <v>0</v>
          </cell>
          <cell r="C77">
            <v>0.461805555555555</v>
          </cell>
        </row>
        <row r="78">
          <cell r="A78">
            <v>0.4631944444444439</v>
          </cell>
          <cell r="B78" t="b">
            <v>0</v>
          </cell>
          <cell r="C78">
            <v>0.486805555555555</v>
          </cell>
        </row>
        <row r="79">
          <cell r="A79">
            <v>0.4881944444444439</v>
          </cell>
          <cell r="B79" t="b">
            <v>0</v>
          </cell>
          <cell r="C79">
            <v>0.511805555555555</v>
          </cell>
        </row>
        <row r="80">
          <cell r="A80">
            <v>0.5131944444444438</v>
          </cell>
          <cell r="B80" t="b">
            <v>0</v>
          </cell>
          <cell r="C80">
            <v>0.536805555555555</v>
          </cell>
        </row>
        <row r="81">
          <cell r="A81">
            <v>0.5381944444444439</v>
          </cell>
          <cell r="B81" t="b">
            <v>0</v>
          </cell>
          <cell r="C81">
            <v>0.561805555555555</v>
          </cell>
        </row>
        <row r="82">
          <cell r="A82">
            <v>0.5631944444444439</v>
          </cell>
          <cell r="B82" t="b">
            <v>0</v>
          </cell>
          <cell r="C82">
            <v>0.586805555555555</v>
          </cell>
        </row>
        <row r="83">
          <cell r="A83">
            <v>0.5881944444444439</v>
          </cell>
          <cell r="B83" t="b">
            <v>0</v>
          </cell>
          <cell r="C83">
            <v>0.611805555555555</v>
          </cell>
        </row>
        <row r="84">
          <cell r="A84">
            <v>0.6131944444444439</v>
          </cell>
          <cell r="B84" t="b">
            <v>0</v>
          </cell>
          <cell r="C84">
            <v>0.6368055555555551</v>
          </cell>
        </row>
        <row r="85">
          <cell r="A85">
            <v>0.638194444444444</v>
          </cell>
          <cell r="B85" t="b">
            <v>0</v>
          </cell>
          <cell r="C85">
            <v>0.6618055555555551</v>
          </cell>
        </row>
        <row r="86">
          <cell r="A86">
            <v>0.663194444444444</v>
          </cell>
          <cell r="B86" t="b">
            <v>0</v>
          </cell>
          <cell r="C86">
            <v>0.6868055555555551</v>
          </cell>
        </row>
        <row r="87">
          <cell r="A87">
            <v>0.688194444444444</v>
          </cell>
          <cell r="B87" t="b">
            <v>0</v>
          </cell>
          <cell r="C87">
            <v>0.7118055555555551</v>
          </cell>
        </row>
        <row r="88">
          <cell r="A88">
            <v>0.713194444444444</v>
          </cell>
          <cell r="B88" t="b">
            <v>0</v>
          </cell>
          <cell r="C88">
            <v>0.7368055555555552</v>
          </cell>
        </row>
        <row r="89">
          <cell r="A89">
            <v>0.738194444444444</v>
          </cell>
          <cell r="B89" t="b">
            <v>0</v>
          </cell>
          <cell r="C89">
            <v>0.7618055555555552</v>
          </cell>
        </row>
        <row r="90">
          <cell r="A90">
            <v>0.7631944444444441</v>
          </cell>
          <cell r="B90" t="b">
            <v>0</v>
          </cell>
          <cell r="C90">
            <v>0.7868055555555552</v>
          </cell>
        </row>
        <row r="91">
          <cell r="A91">
            <v>0.7881944444444441</v>
          </cell>
          <cell r="B91" t="b">
            <v>0</v>
          </cell>
          <cell r="C91">
            <v>0.8118055555555552</v>
          </cell>
        </row>
        <row r="92">
          <cell r="A92" t="str">
            <v>6. hrací den - 2.3.2014, centrum Plzeň - Lucerna, rozhodčí - Nejezchleba Stanislav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0.43680555555555506</v>
          </cell>
        </row>
        <row r="95">
          <cell r="A95">
            <v>0.43819444444444394</v>
          </cell>
          <cell r="B95" t="b">
            <v>0</v>
          </cell>
          <cell r="C95">
            <v>0.461805555555555</v>
          </cell>
        </row>
        <row r="96">
          <cell r="A96">
            <v>0.4631944444444439</v>
          </cell>
          <cell r="B96" t="b">
            <v>0</v>
          </cell>
          <cell r="C96">
            <v>0.486805555555555</v>
          </cell>
        </row>
        <row r="97">
          <cell r="A97">
            <v>0.4881944444444439</v>
          </cell>
          <cell r="B97" t="b">
            <v>0</v>
          </cell>
          <cell r="C97">
            <v>0.511805555555555</v>
          </cell>
        </row>
        <row r="98">
          <cell r="A98">
            <v>0.5131944444444438</v>
          </cell>
          <cell r="B98" t="b">
            <v>0</v>
          </cell>
          <cell r="C98">
            <v>0.536805555555555</v>
          </cell>
        </row>
        <row r="99">
          <cell r="A99">
            <v>0.5381944444444439</v>
          </cell>
          <cell r="B99" t="b">
            <v>0</v>
          </cell>
          <cell r="C99">
            <v>0.561805555555555</v>
          </cell>
        </row>
        <row r="100">
          <cell r="A100">
            <v>0.5631944444444439</v>
          </cell>
          <cell r="B100" t="b">
            <v>0</v>
          </cell>
          <cell r="C100">
            <v>0.586805555555555</v>
          </cell>
        </row>
        <row r="101">
          <cell r="A101">
            <v>0.5881944444444439</v>
          </cell>
          <cell r="B101" t="b">
            <v>0</v>
          </cell>
          <cell r="C101">
            <v>0.611805555555555</v>
          </cell>
        </row>
        <row r="102">
          <cell r="A102">
            <v>0.6131944444444439</v>
          </cell>
          <cell r="B102" t="b">
            <v>0</v>
          </cell>
          <cell r="C102">
            <v>0.6368055555555551</v>
          </cell>
        </row>
        <row r="103">
          <cell r="A103">
            <v>0.638194444444444</v>
          </cell>
          <cell r="B103" t="b">
            <v>0</v>
          </cell>
          <cell r="C103">
            <v>0.6618055555555551</v>
          </cell>
        </row>
        <row r="104">
          <cell r="A104">
            <v>0.663194444444444</v>
          </cell>
          <cell r="B104" t="b">
            <v>0</v>
          </cell>
          <cell r="C104">
            <v>0.6868055555555551</v>
          </cell>
        </row>
        <row r="105">
          <cell r="A105">
            <v>0.688194444444444</v>
          </cell>
          <cell r="B105" t="b">
            <v>0</v>
          </cell>
          <cell r="C105">
            <v>0.7118055555555551</v>
          </cell>
        </row>
        <row r="106">
          <cell r="A106">
            <v>0.713194444444444</v>
          </cell>
          <cell r="B106" t="b">
            <v>0</v>
          </cell>
          <cell r="C106">
            <v>0.7368055555555552</v>
          </cell>
        </row>
        <row r="107">
          <cell r="A107">
            <v>0.738194444444444</v>
          </cell>
          <cell r="B107" t="b">
            <v>0</v>
          </cell>
          <cell r="C107">
            <v>0.7618055555555552</v>
          </cell>
        </row>
        <row r="108">
          <cell r="A108">
            <v>0.7631944444444441</v>
          </cell>
          <cell r="B108" t="b">
            <v>0</v>
          </cell>
          <cell r="C108">
            <v>0.7868055555555552</v>
          </cell>
        </row>
        <row r="109">
          <cell r="A109">
            <v>0.7881944444444441</v>
          </cell>
          <cell r="B109" t="b">
            <v>0</v>
          </cell>
          <cell r="C109">
            <v>0.8118055555555552</v>
          </cell>
        </row>
        <row r="110">
          <cell r="A110" t="str">
            <v>7. hrací den - 3.3.2014, centrum Plzeň - Lucerna, rozhodčí - Nejezchleba Stanislav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0.43680555555555506</v>
          </cell>
        </row>
        <row r="113">
          <cell r="A113">
            <v>0.43819444444444394</v>
          </cell>
          <cell r="B113" t="b">
            <v>0</v>
          </cell>
          <cell r="C113">
            <v>0.461805555555555</v>
          </cell>
        </row>
        <row r="114">
          <cell r="A114">
            <v>0.4631944444444439</v>
          </cell>
          <cell r="B114" t="b">
            <v>0</v>
          </cell>
          <cell r="C114">
            <v>0.486805555555555</v>
          </cell>
        </row>
        <row r="115">
          <cell r="A115">
            <v>0.4881944444444439</v>
          </cell>
          <cell r="B115" t="b">
            <v>0</v>
          </cell>
          <cell r="C115">
            <v>0.511805555555555</v>
          </cell>
        </row>
        <row r="116">
          <cell r="A116">
            <v>0.5131944444444438</v>
          </cell>
          <cell r="B116" t="b">
            <v>0</v>
          </cell>
          <cell r="C116">
            <v>0.536805555555555</v>
          </cell>
        </row>
        <row r="117">
          <cell r="A117">
            <v>0.5381944444444439</v>
          </cell>
          <cell r="B117" t="b">
            <v>0</v>
          </cell>
          <cell r="C117">
            <v>0.561805555555555</v>
          </cell>
        </row>
        <row r="118">
          <cell r="A118">
            <v>0.5631944444444439</v>
          </cell>
          <cell r="B118" t="b">
            <v>0</v>
          </cell>
          <cell r="C118">
            <v>0.586805555555555</v>
          </cell>
        </row>
        <row r="119">
          <cell r="A119">
            <v>0.5881944444444439</v>
          </cell>
          <cell r="B119" t="b">
            <v>0</v>
          </cell>
          <cell r="C119">
            <v>0.611805555555555</v>
          </cell>
        </row>
        <row r="120">
          <cell r="A120">
            <v>0.6131944444444439</v>
          </cell>
          <cell r="B120" t="b">
            <v>0</v>
          </cell>
          <cell r="C120">
            <v>0.6368055555555551</v>
          </cell>
        </row>
        <row r="121">
          <cell r="A121">
            <v>0.638194444444444</v>
          </cell>
          <cell r="B121" t="b">
            <v>0</v>
          </cell>
          <cell r="C121">
            <v>0.6618055555555551</v>
          </cell>
        </row>
        <row r="122">
          <cell r="A122">
            <v>0.663194444444444</v>
          </cell>
          <cell r="B122" t="b">
            <v>0</v>
          </cell>
          <cell r="C122">
            <v>0.6868055555555551</v>
          </cell>
        </row>
        <row r="123">
          <cell r="A123">
            <v>0.688194444444444</v>
          </cell>
          <cell r="B123" t="b">
            <v>0</v>
          </cell>
          <cell r="C123">
            <v>0.7118055555555551</v>
          </cell>
        </row>
        <row r="124">
          <cell r="A124">
            <v>0.713194444444444</v>
          </cell>
          <cell r="B124" t="b">
            <v>0</v>
          </cell>
          <cell r="C124">
            <v>0.7368055555555552</v>
          </cell>
        </row>
        <row r="125">
          <cell r="A125">
            <v>0.738194444444444</v>
          </cell>
          <cell r="B125" t="b">
            <v>0</v>
          </cell>
          <cell r="C125">
            <v>0.7618055555555552</v>
          </cell>
        </row>
        <row r="126">
          <cell r="A126">
            <v>0.7631944444444441</v>
          </cell>
          <cell r="B126" t="b">
            <v>0</v>
          </cell>
          <cell r="C126">
            <v>0.7868055555555552</v>
          </cell>
        </row>
        <row r="127">
          <cell r="A127">
            <v>0.7881944444444441</v>
          </cell>
          <cell r="B127" t="b">
            <v>0</v>
          </cell>
          <cell r="C127">
            <v>0.8118055555555552</v>
          </cell>
        </row>
        <row r="128">
          <cell r="A128" t="str">
            <v>8. hrací den - 0.1.1900, centrum Plzeň - Lucerna, rozhodčí - Nejezchleba Stanislav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</row>
        <row r="131">
          <cell r="A131">
            <v>0</v>
          </cell>
          <cell r="B131" t="b">
            <v>0</v>
          </cell>
          <cell r="C131">
            <v>0</v>
          </cell>
        </row>
        <row r="132">
          <cell r="A132">
            <v>0</v>
          </cell>
          <cell r="B132" t="b">
            <v>0</v>
          </cell>
          <cell r="C132">
            <v>0</v>
          </cell>
        </row>
        <row r="133">
          <cell r="A133">
            <v>0</v>
          </cell>
          <cell r="B133" t="b">
            <v>0</v>
          </cell>
          <cell r="C133">
            <v>0</v>
          </cell>
        </row>
        <row r="134">
          <cell r="A134">
            <v>0</v>
          </cell>
          <cell r="B134" t="b">
            <v>0</v>
          </cell>
          <cell r="C134">
            <v>0</v>
          </cell>
        </row>
        <row r="135">
          <cell r="A135">
            <v>0</v>
          </cell>
          <cell r="B135" t="b">
            <v>0</v>
          </cell>
          <cell r="C135">
            <v>0</v>
          </cell>
        </row>
        <row r="136">
          <cell r="A136">
            <v>0</v>
          </cell>
          <cell r="B136" t="b">
            <v>0</v>
          </cell>
          <cell r="C136">
            <v>0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Plzeň - Lucerna, rozhodčí - Nejezchleba Stanislav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Plzeň - Lucerna, rozhodčí - Nejezchleba Stanislav</v>
          </cell>
          <cell r="U164" t="str">
            <v>Nejezchleba Stanislav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Plzeň - Lucerna, rozhodčí - Nejezchleba Stanislav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Plzeň - Lucerna, rozhodčí - Nejezchleba Stanislav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Dragouni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7173</v>
          </cell>
          <cell r="I3">
            <v>15</v>
          </cell>
          <cell r="J3">
            <v>478.2</v>
          </cell>
          <cell r="K3">
            <v>20.5</v>
          </cell>
          <cell r="L3">
            <v>8</v>
          </cell>
          <cell r="M3">
            <v>9</v>
          </cell>
          <cell r="N3">
            <v>3.5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Chotěšovský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7887</v>
          </cell>
          <cell r="I4">
            <v>15</v>
          </cell>
          <cell r="J4">
            <v>525.8</v>
          </cell>
          <cell r="K4">
            <v>25</v>
          </cell>
          <cell r="L4">
            <v>8</v>
          </cell>
          <cell r="M4">
            <v>6</v>
          </cell>
          <cell r="N4">
            <v>11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Kašperky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7528</v>
          </cell>
          <cell r="I5">
            <v>15</v>
          </cell>
          <cell r="J5">
            <v>501.8666666666667</v>
          </cell>
          <cell r="K5">
            <v>32</v>
          </cell>
          <cell r="L5">
            <v>11</v>
          </cell>
          <cell r="M5">
            <v>10</v>
          </cell>
          <cell r="N5">
            <v>11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Lucerna-RSTS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8135</v>
          </cell>
          <cell r="I6">
            <v>15</v>
          </cell>
          <cell r="J6">
            <v>542.3333333333334</v>
          </cell>
          <cell r="K6">
            <v>36</v>
          </cell>
          <cell r="L6">
            <v>11</v>
          </cell>
          <cell r="M6">
            <v>11</v>
          </cell>
          <cell r="N6">
            <v>14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Pohodáři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6552</v>
          </cell>
          <cell r="I7">
            <v>15</v>
          </cell>
          <cell r="J7">
            <v>436.8</v>
          </cell>
          <cell r="K7">
            <v>11</v>
          </cell>
          <cell r="L7">
            <v>4</v>
          </cell>
          <cell r="M7">
            <v>4</v>
          </cell>
          <cell r="N7">
            <v>3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Skrblíci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6147</v>
          </cell>
          <cell r="I8">
            <v>15</v>
          </cell>
          <cell r="J8">
            <v>409.8</v>
          </cell>
          <cell r="K8">
            <v>10.5</v>
          </cell>
          <cell r="L8">
            <v>3</v>
          </cell>
          <cell r="M8">
            <v>5</v>
          </cell>
          <cell r="N8">
            <v>2.5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Seniorská liga Plzeň</v>
          </cell>
          <cell r="J3">
            <v>3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5</v>
          </cell>
          <cell r="C1">
            <v>3</v>
          </cell>
          <cell r="D1">
            <v>15</v>
          </cell>
        </row>
        <row r="2">
          <cell r="A2" t="str">
            <v>2. hrací den</v>
          </cell>
          <cell r="B2">
            <v>5</v>
          </cell>
          <cell r="C2">
            <v>3</v>
          </cell>
          <cell r="D2">
            <v>15</v>
          </cell>
        </row>
        <row r="3">
          <cell r="A3" t="str">
            <v>3. hrací den</v>
          </cell>
          <cell r="B3">
            <v>5</v>
          </cell>
          <cell r="C3">
            <v>3</v>
          </cell>
          <cell r="D3">
            <v>15</v>
          </cell>
        </row>
        <row r="4">
          <cell r="A4" t="str">
            <v>4. hrací den</v>
          </cell>
          <cell r="B4">
            <v>5</v>
          </cell>
          <cell r="C4">
            <v>3</v>
          </cell>
          <cell r="D4">
            <v>15</v>
          </cell>
        </row>
        <row r="5">
          <cell r="A5" t="str">
            <v>5. hrací den</v>
          </cell>
          <cell r="B5">
            <v>1</v>
          </cell>
          <cell r="C5">
            <v>1</v>
          </cell>
        </row>
        <row r="6">
          <cell r="A6" t="str">
            <v>6. hrací den</v>
          </cell>
          <cell r="B6">
            <v>1</v>
          </cell>
          <cell r="C6">
            <v>1</v>
          </cell>
        </row>
        <row r="7">
          <cell r="A7" t="str">
            <v>7. hrací den</v>
          </cell>
          <cell r="B7">
            <v>1</v>
          </cell>
          <cell r="C7">
            <v>1</v>
          </cell>
        </row>
        <row r="8">
          <cell r="A8" t="str">
            <v>8. hrací den</v>
          </cell>
          <cell r="B8">
            <v>1</v>
          </cell>
          <cell r="C8">
            <v>1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6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12">
          <cell r="B12" t="str">
            <v>body celkem</v>
          </cell>
        </row>
        <row r="16">
          <cell r="B16" t="str">
            <v>TOP 10 - jednotlivci (průměr) </v>
          </cell>
        </row>
        <row r="17">
          <cell r="B17" t="str">
            <v>TOP 10 - jednotlivci (body)</v>
          </cell>
        </row>
        <row r="51">
          <cell r="B51" t="str">
            <v>pořadí</v>
          </cell>
        </row>
        <row r="52">
          <cell r="B52" t="str">
            <v>Jméno hráče</v>
          </cell>
        </row>
        <row r="53">
          <cell r="B53" t="str">
            <v>Družstvo</v>
          </cell>
        </row>
        <row r="54">
          <cell r="B54" t="str">
            <v>průměr</v>
          </cell>
        </row>
        <row r="55">
          <cell r="B55" t="str">
            <v>počet her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90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411</v>
      </c>
      <c r="H7" s="10" t="s">
        <v>0</v>
      </c>
      <c r="I7" s="11">
        <v>574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506</v>
      </c>
      <c r="H11" s="10" t="s">
        <v>0</v>
      </c>
      <c r="I11" s="11">
        <v>420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8</v>
      </c>
      <c r="G15" s="9">
        <v>490</v>
      </c>
      <c r="H15" s="10" t="s">
        <v>0</v>
      </c>
      <c r="I15" s="11">
        <v>630</v>
      </c>
      <c r="J15" s="13"/>
    </row>
    <row r="16" spans="2:10" s="14" customFormat="1" ht="11.25">
      <c r="B16" s="15" t="s">
        <v>1</v>
      </c>
      <c r="C16" s="16" t="s">
        <v>18</v>
      </c>
      <c r="E16" s="16"/>
      <c r="F16" s="16"/>
      <c r="G16" s="16"/>
      <c r="H16" s="16"/>
      <c r="I16" s="16"/>
      <c r="J16" s="16"/>
    </row>
    <row r="17" spans="2:10" s="14" customFormat="1" ht="11.25">
      <c r="B17" s="15" t="s">
        <v>2</v>
      </c>
      <c r="C17" s="16" t="s">
        <v>19</v>
      </c>
      <c r="E17" s="16"/>
      <c r="F17" s="16"/>
      <c r="G17" s="16"/>
      <c r="H17" s="16"/>
      <c r="I17" s="16"/>
      <c r="J17" s="16"/>
    </row>
    <row r="18" spans="5:10" ht="7.5" customHeight="1">
      <c r="E18" s="17"/>
      <c r="F18" s="17"/>
      <c r="G18" s="17"/>
      <c r="H18" s="17"/>
      <c r="I18" s="17"/>
      <c r="J18" s="13"/>
    </row>
    <row r="19" spans="3:10" ht="15">
      <c r="C19" s="9" t="s">
        <v>16</v>
      </c>
      <c r="D19" s="10" t="s">
        <v>0</v>
      </c>
      <c r="E19" s="11" t="s">
        <v>12</v>
      </c>
      <c r="F19" s="12" t="s">
        <v>20</v>
      </c>
      <c r="G19" s="9">
        <v>508</v>
      </c>
      <c r="H19" s="10" t="s">
        <v>0</v>
      </c>
      <c r="I19" s="11">
        <v>491</v>
      </c>
      <c r="J19" s="13"/>
    </row>
    <row r="20" spans="2:10" s="14" customFormat="1" ht="11.25">
      <c r="B20" s="15" t="s">
        <v>1</v>
      </c>
      <c r="C20" s="16" t="s">
        <v>21</v>
      </c>
      <c r="E20" s="16"/>
      <c r="F20" s="16"/>
      <c r="G20" s="16"/>
      <c r="H20" s="16"/>
      <c r="I20" s="16"/>
      <c r="J20" s="16"/>
    </row>
    <row r="21" spans="2:10" s="14" customFormat="1" ht="11.25">
      <c r="B21" s="15" t="s">
        <v>2</v>
      </c>
      <c r="C21" s="16" t="s">
        <v>22</v>
      </c>
      <c r="E21" s="16"/>
      <c r="F21" s="16"/>
      <c r="G21" s="16"/>
      <c r="H21" s="16"/>
      <c r="I21" s="16"/>
      <c r="J21" s="16"/>
    </row>
    <row r="22" spans="5:10" ht="7.5" customHeight="1">
      <c r="E22" s="17"/>
      <c r="F22" s="17"/>
      <c r="G22" s="17"/>
      <c r="H22" s="17"/>
      <c r="I22" s="17"/>
      <c r="J22" s="13"/>
    </row>
    <row r="23" spans="3:10" ht="15">
      <c r="C23" s="9" t="s">
        <v>17</v>
      </c>
      <c r="D23" s="10" t="s">
        <v>0</v>
      </c>
      <c r="E23" s="11" t="s">
        <v>6</v>
      </c>
      <c r="F23" s="12" t="s">
        <v>23</v>
      </c>
      <c r="G23" s="9">
        <v>497</v>
      </c>
      <c r="H23" s="10" t="s">
        <v>0</v>
      </c>
      <c r="I23" s="11">
        <v>544</v>
      </c>
      <c r="J23" s="13"/>
    </row>
    <row r="24" spans="2:10" s="14" customFormat="1" ht="11.25">
      <c r="B24" s="15" t="s">
        <v>1</v>
      </c>
      <c r="C24" s="16" t="s">
        <v>24</v>
      </c>
      <c r="E24" s="16"/>
      <c r="F24" s="16"/>
      <c r="G24" s="16"/>
      <c r="H24" s="16"/>
      <c r="I24" s="16"/>
      <c r="J24" s="16"/>
    </row>
    <row r="25" spans="2:10" s="14" customFormat="1" ht="11.25">
      <c r="B25" s="15" t="s">
        <v>2</v>
      </c>
      <c r="C25" s="16" t="s">
        <v>25</v>
      </c>
      <c r="E25" s="16"/>
      <c r="F25" s="16"/>
      <c r="G25" s="16"/>
      <c r="H25" s="16"/>
      <c r="I25" s="16"/>
      <c r="J25" s="16"/>
    </row>
    <row r="26" spans="5:10" ht="7.5" customHeight="1">
      <c r="E26" s="17"/>
      <c r="F26" s="17"/>
      <c r="G26" s="17"/>
      <c r="H26" s="17"/>
      <c r="I26" s="17"/>
      <c r="J26" s="13"/>
    </row>
    <row r="27" spans="3:10" ht="15">
      <c r="C27" s="9" t="s">
        <v>11</v>
      </c>
      <c r="D27" s="10" t="s">
        <v>0</v>
      </c>
      <c r="E27" s="11" t="s">
        <v>7</v>
      </c>
      <c r="F27" s="12" t="s">
        <v>8</v>
      </c>
      <c r="G27" s="9">
        <v>442</v>
      </c>
      <c r="H27" s="10" t="s">
        <v>0</v>
      </c>
      <c r="I27" s="11">
        <v>530</v>
      </c>
      <c r="J27" s="13"/>
    </row>
    <row r="28" spans="2:10" s="14" customFormat="1" ht="11.25">
      <c r="B28" s="15" t="s">
        <v>1</v>
      </c>
      <c r="C28" s="16" t="s">
        <v>26</v>
      </c>
      <c r="E28" s="16"/>
      <c r="F28" s="16"/>
      <c r="G28" s="16"/>
      <c r="H28" s="16"/>
      <c r="I28" s="16"/>
      <c r="J28" s="16"/>
    </row>
    <row r="29" spans="2:10" s="14" customFormat="1" ht="11.25">
      <c r="B29" s="15" t="s">
        <v>2</v>
      </c>
      <c r="C29" s="16" t="s">
        <v>27</v>
      </c>
      <c r="E29" s="16"/>
      <c r="F29" s="16"/>
      <c r="G29" s="16"/>
      <c r="H29" s="16"/>
      <c r="I29" s="16"/>
      <c r="J29" s="16"/>
    </row>
    <row r="30" spans="5:10" ht="7.5" customHeight="1">
      <c r="E30" s="17"/>
      <c r="F30" s="17"/>
      <c r="G30" s="17"/>
      <c r="H30" s="17"/>
      <c r="I30" s="17"/>
      <c r="J30" s="13"/>
    </row>
    <row r="31" spans="3:10" ht="15">
      <c r="C31" s="9" t="s">
        <v>6</v>
      </c>
      <c r="D31" s="10" t="s">
        <v>0</v>
      </c>
      <c r="E31" s="11" t="s">
        <v>11</v>
      </c>
      <c r="F31" s="12" t="s">
        <v>28</v>
      </c>
      <c r="G31" s="9">
        <v>555</v>
      </c>
      <c r="H31" s="10" t="s">
        <v>0</v>
      </c>
      <c r="I31" s="11">
        <v>415</v>
      </c>
      <c r="J31" s="13"/>
    </row>
    <row r="32" spans="2:10" s="14" customFormat="1" ht="11.25">
      <c r="B32" s="15" t="s">
        <v>1</v>
      </c>
      <c r="C32" s="16" t="s">
        <v>29</v>
      </c>
      <c r="E32" s="16"/>
      <c r="F32" s="16"/>
      <c r="G32" s="16"/>
      <c r="H32" s="16"/>
      <c r="I32" s="16"/>
      <c r="J32" s="16"/>
    </row>
    <row r="33" spans="2:10" s="14" customFormat="1" ht="11.25">
      <c r="B33" s="15" t="s">
        <v>2</v>
      </c>
      <c r="C33" s="16" t="s">
        <v>30</v>
      </c>
      <c r="E33" s="16"/>
      <c r="F33" s="16"/>
      <c r="G33" s="16"/>
      <c r="H33" s="16"/>
      <c r="I33" s="16"/>
      <c r="J33" s="16"/>
    </row>
    <row r="34" spans="5:10" ht="7.5" customHeight="1">
      <c r="E34" s="17"/>
      <c r="F34" s="17"/>
      <c r="G34" s="17"/>
      <c r="H34" s="17"/>
      <c r="I34" s="17"/>
      <c r="J34" s="13"/>
    </row>
    <row r="35" spans="3:10" ht="15">
      <c r="C35" s="9" t="s">
        <v>7</v>
      </c>
      <c r="D35" s="10" t="s">
        <v>0</v>
      </c>
      <c r="E35" s="11" t="s">
        <v>16</v>
      </c>
      <c r="F35" s="12" t="s">
        <v>28</v>
      </c>
      <c r="G35" s="9">
        <v>546</v>
      </c>
      <c r="H35" s="10" t="s">
        <v>0</v>
      </c>
      <c r="I35" s="11">
        <v>475</v>
      </c>
      <c r="J35" s="13"/>
    </row>
    <row r="36" spans="2:10" s="14" customFormat="1" ht="11.25">
      <c r="B36" s="15" t="s">
        <v>1</v>
      </c>
      <c r="C36" s="16" t="s">
        <v>31</v>
      </c>
      <c r="E36" s="16"/>
      <c r="F36" s="16"/>
      <c r="G36" s="16"/>
      <c r="H36" s="16"/>
      <c r="I36" s="16"/>
      <c r="J36" s="16"/>
    </row>
    <row r="37" spans="2:10" s="14" customFormat="1" ht="11.25">
      <c r="B37" s="15" t="s">
        <v>2</v>
      </c>
      <c r="C37" s="16" t="s">
        <v>32</v>
      </c>
      <c r="E37" s="16"/>
      <c r="F37" s="16"/>
      <c r="G37" s="16"/>
      <c r="H37" s="16"/>
      <c r="I37" s="16"/>
      <c r="J37" s="16"/>
    </row>
    <row r="38" spans="5:10" ht="7.5" customHeight="1">
      <c r="E38" s="17"/>
      <c r="F38" s="17"/>
      <c r="G38" s="17"/>
      <c r="H38" s="17"/>
      <c r="I38" s="17"/>
      <c r="J38" s="13"/>
    </row>
    <row r="39" spans="3:10" ht="15">
      <c r="C39" s="9" t="s">
        <v>17</v>
      </c>
      <c r="D39" s="10" t="s">
        <v>0</v>
      </c>
      <c r="E39" s="11" t="s">
        <v>12</v>
      </c>
      <c r="F39" s="12" t="s">
        <v>28</v>
      </c>
      <c r="G39" s="9">
        <v>572</v>
      </c>
      <c r="H39" s="10" t="s">
        <v>0</v>
      </c>
      <c r="I39" s="11">
        <v>371</v>
      </c>
      <c r="J39" s="13"/>
    </row>
    <row r="40" spans="2:10" s="14" customFormat="1" ht="11.25">
      <c r="B40" s="15" t="s">
        <v>1</v>
      </c>
      <c r="C40" s="16" t="s">
        <v>33</v>
      </c>
      <c r="E40" s="16"/>
      <c r="F40" s="16"/>
      <c r="G40" s="16"/>
      <c r="H40" s="16"/>
      <c r="I40" s="16"/>
      <c r="J40" s="16"/>
    </row>
    <row r="41" spans="2:10" s="14" customFormat="1" ht="11.25">
      <c r="B41" s="15" t="s">
        <v>2</v>
      </c>
      <c r="C41" s="16" t="s">
        <v>34</v>
      </c>
      <c r="E41" s="16"/>
      <c r="F41" s="16"/>
      <c r="G41" s="16"/>
      <c r="H41" s="16"/>
      <c r="I41" s="16"/>
      <c r="J41" s="16"/>
    </row>
    <row r="42" spans="5:10" ht="7.5" customHeight="1">
      <c r="E42" s="17"/>
      <c r="F42" s="17"/>
      <c r="G42" s="17"/>
      <c r="H42" s="17"/>
      <c r="I42" s="17"/>
      <c r="J42" s="13"/>
    </row>
    <row r="43" spans="3:10" ht="15">
      <c r="C43" s="9" t="s">
        <v>7</v>
      </c>
      <c r="D43" s="10" t="s">
        <v>0</v>
      </c>
      <c r="E43" s="11" t="s">
        <v>17</v>
      </c>
      <c r="F43" s="12" t="s">
        <v>13</v>
      </c>
      <c r="G43" s="9">
        <v>606</v>
      </c>
      <c r="H43" s="10" t="s">
        <v>0</v>
      </c>
      <c r="I43" s="11">
        <v>546</v>
      </c>
      <c r="J43" s="13"/>
    </row>
    <row r="44" spans="2:10" s="14" customFormat="1" ht="11.25">
      <c r="B44" s="15" t="s">
        <v>1</v>
      </c>
      <c r="C44" s="16" t="s">
        <v>35</v>
      </c>
      <c r="E44" s="16"/>
      <c r="F44" s="16"/>
      <c r="G44" s="16"/>
      <c r="H44" s="16"/>
      <c r="I44" s="16"/>
      <c r="J44" s="16"/>
    </row>
    <row r="45" spans="2:10" s="14" customFormat="1" ht="11.25">
      <c r="B45" s="15" t="s">
        <v>2</v>
      </c>
      <c r="C45" s="16" t="s">
        <v>36</v>
      </c>
      <c r="E45" s="16"/>
      <c r="F45" s="16"/>
      <c r="G45" s="16"/>
      <c r="H45" s="16"/>
      <c r="I45" s="16"/>
      <c r="J45" s="16"/>
    </row>
    <row r="46" spans="5:10" ht="7.5" customHeight="1">
      <c r="E46" s="17"/>
      <c r="F46" s="17"/>
      <c r="G46" s="17"/>
      <c r="H46" s="17"/>
      <c r="I46" s="17"/>
      <c r="J46" s="13"/>
    </row>
    <row r="47" spans="3:10" ht="15">
      <c r="C47" s="9" t="s">
        <v>12</v>
      </c>
      <c r="D47" s="10" t="s">
        <v>0</v>
      </c>
      <c r="E47" s="11" t="s">
        <v>6</v>
      </c>
      <c r="F47" s="12" t="s">
        <v>8</v>
      </c>
      <c r="G47" s="9">
        <v>451</v>
      </c>
      <c r="H47" s="10" t="s">
        <v>0</v>
      </c>
      <c r="I47" s="11">
        <v>513</v>
      </c>
      <c r="J47" s="13"/>
    </row>
    <row r="48" spans="2:10" s="14" customFormat="1" ht="11.25">
      <c r="B48" s="15" t="s">
        <v>1</v>
      </c>
      <c r="C48" s="16" t="s">
        <v>37</v>
      </c>
      <c r="E48" s="16"/>
      <c r="F48" s="16"/>
      <c r="G48" s="16"/>
      <c r="H48" s="16"/>
      <c r="I48" s="16"/>
      <c r="J48" s="16"/>
    </row>
    <row r="49" spans="2:10" s="14" customFormat="1" ht="11.25">
      <c r="B49" s="15" t="s">
        <v>2</v>
      </c>
      <c r="C49" s="16" t="s">
        <v>38</v>
      </c>
      <c r="E49" s="16"/>
      <c r="F49" s="16"/>
      <c r="G49" s="16"/>
      <c r="H49" s="16"/>
      <c r="I49" s="16"/>
      <c r="J49" s="16"/>
    </row>
    <row r="50" spans="5:10" ht="7.5" customHeight="1">
      <c r="E50" s="17"/>
      <c r="F50" s="17"/>
      <c r="G50" s="17"/>
      <c r="H50" s="17"/>
      <c r="I50" s="17"/>
      <c r="J50" s="13"/>
    </row>
    <row r="51" spans="3:10" ht="15">
      <c r="C51" s="9" t="s">
        <v>16</v>
      </c>
      <c r="D51" s="10" t="s">
        <v>0</v>
      </c>
      <c r="E51" s="11" t="s">
        <v>11</v>
      </c>
      <c r="F51" s="12" t="s">
        <v>13</v>
      </c>
      <c r="G51" s="9">
        <v>524</v>
      </c>
      <c r="H51" s="10" t="s">
        <v>0</v>
      </c>
      <c r="I51" s="11">
        <v>490</v>
      </c>
      <c r="J51" s="13"/>
    </row>
    <row r="52" spans="2:10" s="14" customFormat="1" ht="11.25">
      <c r="B52" s="15" t="s">
        <v>1</v>
      </c>
      <c r="C52" s="16" t="s">
        <v>39</v>
      </c>
      <c r="E52" s="16"/>
      <c r="F52" s="16"/>
      <c r="G52" s="16"/>
      <c r="H52" s="16"/>
      <c r="I52" s="16"/>
      <c r="J52" s="16"/>
    </row>
    <row r="53" spans="2:10" s="14" customFormat="1" ht="11.25">
      <c r="B53" s="15" t="s">
        <v>2</v>
      </c>
      <c r="C53" s="16" t="s">
        <v>40</v>
      </c>
      <c r="E53" s="16"/>
      <c r="F53" s="16"/>
      <c r="G53" s="16"/>
      <c r="H53" s="16"/>
      <c r="I53" s="16"/>
      <c r="J53" s="16"/>
    </row>
    <row r="54" spans="5:10" ht="7.5" customHeight="1">
      <c r="E54" s="17"/>
      <c r="F54" s="17"/>
      <c r="G54" s="17"/>
      <c r="H54" s="17"/>
      <c r="I54" s="17"/>
      <c r="J54" s="13"/>
    </row>
    <row r="55" spans="3:10" ht="15">
      <c r="C55" s="9" t="s">
        <v>6</v>
      </c>
      <c r="D55" s="10" t="s">
        <v>0</v>
      </c>
      <c r="E55" s="11" t="s">
        <v>16</v>
      </c>
      <c r="F55" s="12" t="s">
        <v>28</v>
      </c>
      <c r="G55" s="9">
        <v>579</v>
      </c>
      <c r="H55" s="10" t="s">
        <v>0</v>
      </c>
      <c r="I55" s="11">
        <v>460</v>
      </c>
      <c r="J55" s="13"/>
    </row>
    <row r="56" spans="2:10" s="14" customFormat="1" ht="11.25">
      <c r="B56" s="15" t="s">
        <v>1</v>
      </c>
      <c r="C56" s="16" t="s">
        <v>41</v>
      </c>
      <c r="E56" s="16"/>
      <c r="F56" s="16"/>
      <c r="G56" s="16"/>
      <c r="H56" s="16"/>
      <c r="I56" s="16"/>
      <c r="J56" s="16"/>
    </row>
    <row r="57" spans="2:10" s="14" customFormat="1" ht="11.25">
      <c r="B57" s="15" t="s">
        <v>2</v>
      </c>
      <c r="C57" s="16" t="s">
        <v>42</v>
      </c>
      <c r="E57" s="16"/>
      <c r="F57" s="16"/>
      <c r="G57" s="16"/>
      <c r="H57" s="16"/>
      <c r="I57" s="16"/>
      <c r="J57" s="16"/>
    </row>
    <row r="58" spans="5:10" ht="7.5" customHeight="1">
      <c r="E58" s="17"/>
      <c r="F58" s="17"/>
      <c r="G58" s="17"/>
      <c r="H58" s="17"/>
      <c r="I58" s="17"/>
      <c r="J58" s="13"/>
    </row>
    <row r="59" spans="3:10" ht="15">
      <c r="C59" s="9" t="s">
        <v>17</v>
      </c>
      <c r="D59" s="10" t="s">
        <v>0</v>
      </c>
      <c r="E59" s="11" t="s">
        <v>11</v>
      </c>
      <c r="F59" s="12" t="s">
        <v>28</v>
      </c>
      <c r="G59" s="9">
        <v>582</v>
      </c>
      <c r="H59" s="10" t="s">
        <v>0</v>
      </c>
      <c r="I59" s="11">
        <v>432</v>
      </c>
      <c r="J59" s="13"/>
    </row>
    <row r="60" spans="2:10" s="14" customFormat="1" ht="11.25">
      <c r="B60" s="15" t="s">
        <v>1</v>
      </c>
      <c r="C60" s="16" t="s">
        <v>43</v>
      </c>
      <c r="E60" s="16"/>
      <c r="F60" s="16"/>
      <c r="G60" s="16"/>
      <c r="H60" s="16"/>
      <c r="I60" s="16"/>
      <c r="J60" s="16"/>
    </row>
    <row r="61" spans="2:10" s="14" customFormat="1" ht="11.25">
      <c r="B61" s="15" t="s">
        <v>2</v>
      </c>
      <c r="C61" s="16" t="s">
        <v>44</v>
      </c>
      <c r="E61" s="16"/>
      <c r="F61" s="16"/>
      <c r="G61" s="16"/>
      <c r="H61" s="16"/>
      <c r="I61" s="16"/>
      <c r="J61" s="16"/>
    </row>
    <row r="62" spans="5:10" ht="7.5" customHeight="1">
      <c r="E62" s="17"/>
      <c r="F62" s="17"/>
      <c r="G62" s="17"/>
      <c r="H62" s="17"/>
      <c r="I62" s="17"/>
      <c r="J62" s="13"/>
    </row>
    <row r="63" spans="3:10" ht="15">
      <c r="C63" s="9" t="s">
        <v>12</v>
      </c>
      <c r="D63" s="10" t="s">
        <v>0</v>
      </c>
      <c r="E63" s="11" t="s">
        <v>7</v>
      </c>
      <c r="F63" s="12" t="s">
        <v>8</v>
      </c>
      <c r="G63" s="9">
        <v>413</v>
      </c>
      <c r="H63" s="10" t="s">
        <v>0</v>
      </c>
      <c r="I63" s="11">
        <v>546</v>
      </c>
      <c r="J63" s="13"/>
    </row>
    <row r="64" spans="2:10" s="14" customFormat="1" ht="11.25">
      <c r="B64" s="15" t="s">
        <v>1</v>
      </c>
      <c r="C64" s="16" t="s">
        <v>45</v>
      </c>
      <c r="E64" s="16"/>
      <c r="F64" s="16"/>
      <c r="G64" s="16"/>
      <c r="H64" s="16"/>
      <c r="I64" s="16"/>
      <c r="J64" s="16"/>
    </row>
    <row r="65" spans="2:10" s="14" customFormat="1" ht="11.25">
      <c r="B65" s="15" t="s">
        <v>2</v>
      </c>
      <c r="C65" s="16" t="s">
        <v>46</v>
      </c>
      <c r="E65" s="16"/>
      <c r="F65" s="16"/>
      <c r="G65" s="16"/>
      <c r="H65" s="16"/>
      <c r="I65" s="16"/>
      <c r="J65" s="16"/>
    </row>
    <row r="66" spans="5:10" ht="7.5" customHeight="1">
      <c r="E66" s="17"/>
      <c r="F66" s="17"/>
      <c r="G66" s="17"/>
      <c r="H66" s="17"/>
      <c r="I66" s="17"/>
      <c r="J66" s="13"/>
    </row>
    <row r="67" spans="5:10" ht="15">
      <c r="E67" s="17"/>
      <c r="F67" s="17"/>
      <c r="G67" s="17"/>
      <c r="H67" s="17"/>
      <c r="I67" s="17"/>
      <c r="J67" s="13"/>
    </row>
    <row r="68" spans="5:10" ht="15">
      <c r="E68" s="17"/>
      <c r="F68" s="17"/>
      <c r="G68" s="17"/>
      <c r="H68" s="17"/>
      <c r="I68" s="17"/>
      <c r="J68" s="13"/>
    </row>
    <row r="69" spans="5:10" ht="15">
      <c r="E69" s="17"/>
      <c r="F69" s="17"/>
      <c r="G69" s="17"/>
      <c r="H69" s="17"/>
      <c r="I69" s="17"/>
      <c r="J69" s="13"/>
    </row>
    <row r="70" spans="5:10" ht="15">
      <c r="E70" s="17"/>
      <c r="F70" s="17"/>
      <c r="G70" s="17"/>
      <c r="H70" s="17"/>
      <c r="I70" s="17"/>
      <c r="J70" s="13"/>
    </row>
    <row r="71" spans="5:10" ht="15">
      <c r="E71" s="17"/>
      <c r="F71" s="17"/>
      <c r="G71" s="17"/>
      <c r="H71" s="17"/>
      <c r="I71" s="17"/>
      <c r="J71" s="13"/>
    </row>
    <row r="72" spans="5:10" ht="15">
      <c r="E72" s="17"/>
      <c r="F72" s="17"/>
      <c r="G72" s="17"/>
      <c r="H72" s="17"/>
      <c r="I72" s="17"/>
      <c r="J72" s="13"/>
    </row>
    <row r="73" spans="5:10" ht="15">
      <c r="E73" s="17"/>
      <c r="F73" s="17"/>
      <c r="G73" s="17"/>
      <c r="H73" s="17"/>
      <c r="I73" s="17"/>
      <c r="J73" s="13"/>
    </row>
    <row r="74" spans="5:10" ht="15">
      <c r="E74" s="17"/>
      <c r="F74" s="17"/>
      <c r="G74" s="17"/>
      <c r="H74" s="17"/>
      <c r="I74" s="17"/>
      <c r="J74" s="13"/>
    </row>
    <row r="75" spans="5:10" ht="15">
      <c r="E75" s="17"/>
      <c r="F75" s="17"/>
      <c r="G75" s="17"/>
      <c r="H75" s="17"/>
      <c r="I75" s="17"/>
      <c r="J75" s="13"/>
    </row>
    <row r="76" spans="5:10" ht="15">
      <c r="E76" s="17"/>
      <c r="F76" s="17"/>
      <c r="G76" s="17"/>
      <c r="H76" s="17"/>
      <c r="I76" s="17"/>
      <c r="J76" s="13"/>
    </row>
    <row r="77" spans="5:10" ht="15">
      <c r="E77" s="17"/>
      <c r="F77" s="17"/>
      <c r="G77" s="17"/>
      <c r="H77" s="17"/>
      <c r="I77" s="17"/>
      <c r="J77" s="13"/>
    </row>
    <row r="78" spans="5:10" ht="15">
      <c r="E78" s="17"/>
      <c r="F78" s="17"/>
      <c r="G78" s="17"/>
      <c r="H78" s="17"/>
      <c r="I78" s="17"/>
      <c r="J78" s="13"/>
    </row>
    <row r="79" spans="5:10" ht="15">
      <c r="E79" s="17"/>
      <c r="F79" s="17"/>
      <c r="G79" s="17"/>
      <c r="H79" s="17"/>
      <c r="I79" s="17"/>
      <c r="J79" s="13"/>
    </row>
    <row r="80" spans="5:10" ht="15">
      <c r="E80" s="17"/>
      <c r="F80" s="17"/>
      <c r="G80" s="17"/>
      <c r="H80" s="17"/>
      <c r="I80" s="17"/>
      <c r="J80" s="13"/>
    </row>
    <row r="81" spans="5:10" ht="15">
      <c r="E81" s="17"/>
      <c r="F81" s="17"/>
      <c r="G81" s="17"/>
      <c r="H81" s="17"/>
      <c r="I81" s="17"/>
      <c r="J81" s="13"/>
    </row>
    <row r="82" spans="5:10" ht="15">
      <c r="E82" s="17"/>
      <c r="F82" s="17"/>
      <c r="G82" s="17"/>
      <c r="H82" s="17"/>
      <c r="I82" s="17"/>
      <c r="J82" s="13"/>
    </row>
    <row r="83" spans="5:10" ht="15">
      <c r="E83" s="17"/>
      <c r="F83" s="17"/>
      <c r="G83" s="17"/>
      <c r="H83" s="17"/>
      <c r="I83" s="17"/>
      <c r="J83" s="13"/>
    </row>
    <row r="84" spans="5:10" ht="15">
      <c r="E84" s="17"/>
      <c r="F84" s="17"/>
      <c r="G84" s="17"/>
      <c r="H84" s="17"/>
      <c r="I84" s="17"/>
      <c r="J84" s="13"/>
    </row>
    <row r="85" spans="5:10" ht="15">
      <c r="E85" s="17"/>
      <c r="F85" s="17"/>
      <c r="G85" s="17"/>
      <c r="H85" s="17"/>
      <c r="I85" s="17"/>
      <c r="J85" s="13"/>
    </row>
    <row r="86" spans="5:10" ht="15">
      <c r="E86" s="17"/>
      <c r="F86" s="17"/>
      <c r="G86" s="17"/>
      <c r="H86" s="17"/>
      <c r="I86" s="17"/>
      <c r="J86" s="13"/>
    </row>
    <row r="87" spans="5:10" ht="15">
      <c r="E87" s="17"/>
      <c r="F87" s="17"/>
      <c r="G87" s="17"/>
      <c r="H87" s="17"/>
      <c r="I87" s="17"/>
      <c r="J87" s="13"/>
    </row>
    <row r="88" spans="5:10" ht="15">
      <c r="E88" s="17"/>
      <c r="F88" s="17"/>
      <c r="G88" s="17"/>
      <c r="H88" s="17"/>
      <c r="I88" s="17"/>
      <c r="J88" s="13"/>
    </row>
    <row r="89" spans="5:10" ht="15">
      <c r="E89" s="17"/>
      <c r="F89" s="17"/>
      <c r="G89" s="17"/>
      <c r="H89" s="17"/>
      <c r="I89" s="17"/>
      <c r="J89" s="13"/>
    </row>
    <row r="90" spans="5:10" ht="15">
      <c r="E90" s="17"/>
      <c r="F90" s="17"/>
      <c r="G90" s="17"/>
      <c r="H90" s="17"/>
      <c r="I90" s="17"/>
      <c r="J90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49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50</v>
      </c>
      <c r="C7" s="31" t="s">
        <v>51</v>
      </c>
      <c r="D7" s="32" t="s">
        <v>52</v>
      </c>
      <c r="E7" s="32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3" t="s">
        <v>61</v>
      </c>
    </row>
    <row r="8" spans="2:13" ht="15">
      <c r="B8" s="34">
        <v>1</v>
      </c>
      <c r="C8" s="35" t="s">
        <v>7</v>
      </c>
      <c r="D8" s="36">
        <v>15</v>
      </c>
      <c r="E8" s="36">
        <v>12</v>
      </c>
      <c r="F8" s="36">
        <v>0</v>
      </c>
      <c r="G8" s="36">
        <v>3</v>
      </c>
      <c r="H8" s="36">
        <v>0</v>
      </c>
      <c r="I8" s="37">
        <v>24</v>
      </c>
      <c r="J8" s="37">
        <v>36</v>
      </c>
      <c r="K8" s="38">
        <v>542.3333333333334</v>
      </c>
      <c r="L8" s="36">
        <v>8223</v>
      </c>
      <c r="M8" s="39">
        <v>60</v>
      </c>
    </row>
    <row r="9" spans="2:13" ht="15">
      <c r="B9" s="34">
        <v>2</v>
      </c>
      <c r="C9" s="35" t="s">
        <v>6</v>
      </c>
      <c r="D9" s="36">
        <v>15</v>
      </c>
      <c r="E9" s="36">
        <v>12</v>
      </c>
      <c r="F9" s="36">
        <v>0</v>
      </c>
      <c r="G9" s="36">
        <v>3</v>
      </c>
      <c r="H9" s="36">
        <v>0</v>
      </c>
      <c r="I9" s="37">
        <v>24</v>
      </c>
      <c r="J9" s="37">
        <v>32</v>
      </c>
      <c r="K9" s="38">
        <v>501.8666666666667</v>
      </c>
      <c r="L9" s="36">
        <v>7781</v>
      </c>
      <c r="M9" s="39">
        <v>56</v>
      </c>
    </row>
    <row r="10" spans="2:13" ht="15">
      <c r="B10" s="34">
        <v>3</v>
      </c>
      <c r="C10" s="35" t="s">
        <v>17</v>
      </c>
      <c r="D10" s="36">
        <v>15</v>
      </c>
      <c r="E10" s="36">
        <v>10</v>
      </c>
      <c r="F10" s="36">
        <v>0</v>
      </c>
      <c r="G10" s="36">
        <v>5</v>
      </c>
      <c r="H10" s="36">
        <v>0</v>
      </c>
      <c r="I10" s="37">
        <v>20</v>
      </c>
      <c r="J10" s="37">
        <v>25</v>
      </c>
      <c r="K10" s="38">
        <v>525.8</v>
      </c>
      <c r="L10" s="36">
        <v>8037</v>
      </c>
      <c r="M10" s="39">
        <v>45</v>
      </c>
    </row>
    <row r="11" spans="2:13" ht="15">
      <c r="B11" s="34">
        <v>4</v>
      </c>
      <c r="C11" s="35" t="s">
        <v>16</v>
      </c>
      <c r="D11" s="36">
        <v>15</v>
      </c>
      <c r="E11" s="36">
        <v>6</v>
      </c>
      <c r="F11" s="36">
        <v>0</v>
      </c>
      <c r="G11" s="36">
        <v>9</v>
      </c>
      <c r="H11" s="36">
        <v>0</v>
      </c>
      <c r="I11" s="37">
        <v>12</v>
      </c>
      <c r="J11" s="37">
        <v>20.5</v>
      </c>
      <c r="K11" s="38">
        <v>478.2</v>
      </c>
      <c r="L11" s="36">
        <v>7275</v>
      </c>
      <c r="M11" s="39">
        <v>32.5</v>
      </c>
    </row>
    <row r="12" spans="2:13" ht="15">
      <c r="B12" s="34">
        <v>5</v>
      </c>
      <c r="C12" s="35" t="s">
        <v>11</v>
      </c>
      <c r="D12" s="36">
        <v>15</v>
      </c>
      <c r="E12" s="36">
        <v>3</v>
      </c>
      <c r="F12" s="36">
        <v>0</v>
      </c>
      <c r="G12" s="36">
        <v>12</v>
      </c>
      <c r="H12" s="36">
        <v>0</v>
      </c>
      <c r="I12" s="37">
        <v>6</v>
      </c>
      <c r="J12" s="37">
        <v>11</v>
      </c>
      <c r="K12" s="38">
        <v>436.8</v>
      </c>
      <c r="L12" s="36">
        <v>6842</v>
      </c>
      <c r="M12" s="39">
        <v>17</v>
      </c>
    </row>
    <row r="13" spans="2:13" ht="15">
      <c r="B13" s="34">
        <v>6</v>
      </c>
      <c r="C13" s="35" t="s">
        <v>12</v>
      </c>
      <c r="D13" s="36">
        <v>15</v>
      </c>
      <c r="E13" s="36">
        <v>2</v>
      </c>
      <c r="F13" s="36">
        <v>0</v>
      </c>
      <c r="G13" s="36">
        <v>13</v>
      </c>
      <c r="H13" s="36">
        <v>0</v>
      </c>
      <c r="I13" s="37">
        <v>4</v>
      </c>
      <c r="J13" s="37">
        <v>10.5</v>
      </c>
      <c r="K13" s="38">
        <v>409.8</v>
      </c>
      <c r="L13" s="36">
        <v>6291</v>
      </c>
      <c r="M13" s="39">
        <v>14.5</v>
      </c>
    </row>
    <row r="14" spans="2:13" ht="15" hidden="1">
      <c r="B14" s="34"/>
      <c r="C14" s="35" t="s">
        <v>62</v>
      </c>
      <c r="D14" s="36"/>
      <c r="E14" s="36"/>
      <c r="F14" s="36"/>
      <c r="G14" s="36"/>
      <c r="H14" s="36"/>
      <c r="I14" s="37"/>
      <c r="J14" s="37"/>
      <c r="K14" s="38"/>
      <c r="L14" s="36"/>
      <c r="M14" s="39"/>
    </row>
    <row r="15" spans="2:13" ht="15" hidden="1">
      <c r="B15" s="34"/>
      <c r="C15" s="35" t="s">
        <v>62</v>
      </c>
      <c r="D15" s="36"/>
      <c r="E15" s="36"/>
      <c r="F15" s="36"/>
      <c r="G15" s="36"/>
      <c r="H15" s="36"/>
      <c r="I15" s="37"/>
      <c r="J15" s="37"/>
      <c r="K15" s="38"/>
      <c r="L15" s="36"/>
      <c r="M15" s="39"/>
    </row>
    <row r="16" spans="2:13" ht="15" hidden="1">
      <c r="B16" s="34"/>
      <c r="C16" s="35" t="s">
        <v>62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62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62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62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62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62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62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62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62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62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62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62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tr">
        <f>'[1]data_jazyky'!$B$16</f>
        <v>TOP 10 - jednotlivci (průměr) 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tr">
        <f>'[1]data_jazyky'!$B$51</f>
        <v>pořadí</v>
      </c>
      <c r="C31" s="44" t="str">
        <f>'[1]data_jazyky'!$B$52</f>
        <v>Jméno hráče</v>
      </c>
      <c r="D31" s="45"/>
      <c r="E31" s="46"/>
      <c r="F31" s="44" t="str">
        <f>'[1]data_jazyky'!$B$53</f>
        <v>Družstvo</v>
      </c>
      <c r="G31" s="45"/>
      <c r="H31" s="45"/>
      <c r="I31" s="45"/>
      <c r="J31" s="45"/>
      <c r="K31" s="46"/>
      <c r="L31" s="47" t="str">
        <f>'[1]data_jazyky'!$B$54</f>
        <v>průměr</v>
      </c>
      <c r="M31" s="33" t="str">
        <f>'[1]data_jazyky'!$B$55</f>
        <v>počet her</v>
      </c>
    </row>
    <row r="32" spans="2:13" ht="15">
      <c r="B32" s="34" t="e">
        <f aca="true" ca="1" t="shared" si="0" ref="B32:B41">OFFSET(INDIRECT(ADDRESS(6,3,1,1,pr_ExpJedn)),ROW()-ROW($B$32),0)</f>
        <v>#REF!</v>
      </c>
      <c r="C32" s="48" t="e">
        <f aca="true" ca="1" t="shared" si="1" ref="C32:C41">OFFSET(INDIRECT(ADDRESS(6,6,1,1,pr_ExpJedn)),ROW()-ROW($B$32),0)</f>
        <v>#REF!</v>
      </c>
      <c r="D32" s="49"/>
      <c r="E32" s="50"/>
      <c r="F32" s="48" t="e">
        <f aca="true" ca="1" t="shared" si="2" ref="F32:F41">OFFSET(INDIRECT(ADDRESS(6,7,1,1,pr_ExpJedn)),ROW()-ROW($B$32),0)</f>
        <v>#REF!</v>
      </c>
      <c r="G32" s="49"/>
      <c r="H32" s="49"/>
      <c r="I32" s="49"/>
      <c r="J32" s="49"/>
      <c r="K32" s="50"/>
      <c r="L32" s="51" t="e">
        <f aca="true" ca="1" t="shared" si="3" ref="L32:L41">OFFSET(INDIRECT(ADDRESS(6,8,1,1,pr_ExpJedn)),ROW()-ROW($B$32),0)</f>
        <v>#REF!</v>
      </c>
      <c r="M32" s="36" t="e">
        <f aca="true" ca="1" t="shared" si="4" ref="M32:M41">OFFSET(INDIRECT(ADDRESS(6,9,1,1,pr_ExpJedn)),ROW()-ROW($B$32),0)</f>
        <v>#REF!</v>
      </c>
    </row>
    <row r="33" spans="2:13" ht="15">
      <c r="B33" s="34" t="e">
        <f ca="1" t="shared" si="0"/>
        <v>#REF!</v>
      </c>
      <c r="C33" s="48" t="e">
        <f ca="1" t="shared" si="1"/>
        <v>#REF!</v>
      </c>
      <c r="D33" s="49"/>
      <c r="E33" s="50"/>
      <c r="F33" s="48" t="e">
        <f ca="1" t="shared" si="2"/>
        <v>#REF!</v>
      </c>
      <c r="G33" s="49"/>
      <c r="H33" s="49"/>
      <c r="I33" s="49"/>
      <c r="J33" s="49"/>
      <c r="K33" s="50"/>
      <c r="L33" s="51" t="e">
        <f ca="1" t="shared" si="3"/>
        <v>#REF!</v>
      </c>
      <c r="M33" s="36" t="e">
        <f ca="1" t="shared" si="4"/>
        <v>#REF!</v>
      </c>
    </row>
    <row r="34" spans="2:13" ht="15">
      <c r="B34" s="34" t="e">
        <f ca="1" t="shared" si="0"/>
        <v>#REF!</v>
      </c>
      <c r="C34" s="48" t="e">
        <f ca="1" t="shared" si="1"/>
        <v>#REF!</v>
      </c>
      <c r="D34" s="49"/>
      <c r="E34" s="50"/>
      <c r="F34" s="48" t="e">
        <f ca="1" t="shared" si="2"/>
        <v>#REF!</v>
      </c>
      <c r="G34" s="49"/>
      <c r="H34" s="49"/>
      <c r="I34" s="49"/>
      <c r="J34" s="49"/>
      <c r="K34" s="50"/>
      <c r="L34" s="51" t="e">
        <f ca="1" t="shared" si="3"/>
        <v>#REF!</v>
      </c>
      <c r="M34" s="36" t="e">
        <f ca="1" t="shared" si="4"/>
        <v>#REF!</v>
      </c>
    </row>
    <row r="35" spans="2:13" ht="15">
      <c r="B35" s="34" t="e">
        <f ca="1" t="shared" si="0"/>
        <v>#REF!</v>
      </c>
      <c r="C35" s="48" t="e">
        <f ca="1" t="shared" si="1"/>
        <v>#REF!</v>
      </c>
      <c r="D35" s="49"/>
      <c r="E35" s="50"/>
      <c r="F35" s="48" t="e">
        <f ca="1" t="shared" si="2"/>
        <v>#REF!</v>
      </c>
      <c r="G35" s="49"/>
      <c r="H35" s="49"/>
      <c r="I35" s="49"/>
      <c r="J35" s="49"/>
      <c r="K35" s="50"/>
      <c r="L35" s="51" t="e">
        <f ca="1" t="shared" si="3"/>
        <v>#REF!</v>
      </c>
      <c r="M35" s="36" t="e">
        <f ca="1" t="shared" si="4"/>
        <v>#REF!</v>
      </c>
    </row>
    <row r="36" spans="2:13" ht="15">
      <c r="B36" s="34" t="e">
        <f ca="1" t="shared" si="0"/>
        <v>#REF!</v>
      </c>
      <c r="C36" s="48" t="e">
        <f ca="1" t="shared" si="1"/>
        <v>#REF!</v>
      </c>
      <c r="D36" s="49"/>
      <c r="E36" s="50"/>
      <c r="F36" s="48" t="e">
        <f ca="1" t="shared" si="2"/>
        <v>#REF!</v>
      </c>
      <c r="G36" s="49"/>
      <c r="H36" s="49"/>
      <c r="I36" s="49"/>
      <c r="J36" s="49"/>
      <c r="K36" s="50"/>
      <c r="L36" s="51" t="e">
        <f ca="1" t="shared" si="3"/>
        <v>#REF!</v>
      </c>
      <c r="M36" s="36" t="e">
        <f ca="1" t="shared" si="4"/>
        <v>#REF!</v>
      </c>
    </row>
    <row r="37" spans="2:13" ht="15">
      <c r="B37" s="34" t="e">
        <f ca="1" t="shared" si="0"/>
        <v>#REF!</v>
      </c>
      <c r="C37" s="48" t="e">
        <f ca="1" t="shared" si="1"/>
        <v>#REF!</v>
      </c>
      <c r="D37" s="49"/>
      <c r="E37" s="50"/>
      <c r="F37" s="48" t="e">
        <f ca="1" t="shared" si="2"/>
        <v>#REF!</v>
      </c>
      <c r="G37" s="49"/>
      <c r="H37" s="49"/>
      <c r="I37" s="49"/>
      <c r="J37" s="49"/>
      <c r="K37" s="50"/>
      <c r="L37" s="51" t="e">
        <f ca="1" t="shared" si="3"/>
        <v>#REF!</v>
      </c>
      <c r="M37" s="36" t="e">
        <f ca="1" t="shared" si="4"/>
        <v>#REF!</v>
      </c>
    </row>
    <row r="38" spans="2:13" ht="15">
      <c r="B38" s="34" t="e">
        <f ca="1" t="shared" si="0"/>
        <v>#REF!</v>
      </c>
      <c r="C38" s="48" t="e">
        <f ca="1" t="shared" si="1"/>
        <v>#REF!</v>
      </c>
      <c r="D38" s="49"/>
      <c r="E38" s="50"/>
      <c r="F38" s="48" t="e">
        <f ca="1" t="shared" si="2"/>
        <v>#REF!</v>
      </c>
      <c r="G38" s="49"/>
      <c r="H38" s="49"/>
      <c r="I38" s="49"/>
      <c r="J38" s="49"/>
      <c r="K38" s="50"/>
      <c r="L38" s="51" t="e">
        <f ca="1" t="shared" si="3"/>
        <v>#REF!</v>
      </c>
      <c r="M38" s="36" t="e">
        <f ca="1" t="shared" si="4"/>
        <v>#REF!</v>
      </c>
    </row>
    <row r="39" spans="2:13" ht="15">
      <c r="B39" s="34" t="e">
        <f ca="1" t="shared" si="0"/>
        <v>#REF!</v>
      </c>
      <c r="C39" s="48" t="e">
        <f ca="1" t="shared" si="1"/>
        <v>#REF!</v>
      </c>
      <c r="D39" s="49"/>
      <c r="E39" s="50"/>
      <c r="F39" s="48" t="e">
        <f ca="1" t="shared" si="2"/>
        <v>#REF!</v>
      </c>
      <c r="G39" s="49"/>
      <c r="H39" s="49"/>
      <c r="I39" s="49"/>
      <c r="J39" s="49"/>
      <c r="K39" s="50"/>
      <c r="L39" s="51" t="e">
        <f ca="1" t="shared" si="3"/>
        <v>#REF!</v>
      </c>
      <c r="M39" s="36" t="e">
        <f ca="1" t="shared" si="4"/>
        <v>#REF!</v>
      </c>
    </row>
    <row r="40" spans="2:13" ht="15">
      <c r="B40" s="34" t="e">
        <f ca="1" t="shared" si="0"/>
        <v>#REF!</v>
      </c>
      <c r="C40" s="48" t="e">
        <f ca="1" t="shared" si="1"/>
        <v>#REF!</v>
      </c>
      <c r="D40" s="49"/>
      <c r="E40" s="50"/>
      <c r="F40" s="48" t="e">
        <f ca="1" t="shared" si="2"/>
        <v>#REF!</v>
      </c>
      <c r="G40" s="49"/>
      <c r="H40" s="49"/>
      <c r="I40" s="49"/>
      <c r="J40" s="49"/>
      <c r="K40" s="50"/>
      <c r="L40" s="51" t="e">
        <f ca="1" t="shared" si="3"/>
        <v>#REF!</v>
      </c>
      <c r="M40" s="36" t="e">
        <f ca="1" t="shared" si="4"/>
        <v>#REF!</v>
      </c>
    </row>
    <row r="41" spans="2:13" ht="15">
      <c r="B41" s="40" t="e">
        <f ca="1" t="shared" si="0"/>
        <v>#REF!</v>
      </c>
      <c r="C41" s="48" t="e">
        <f ca="1" t="shared" si="1"/>
        <v>#REF!</v>
      </c>
      <c r="D41" s="49"/>
      <c r="E41" s="50"/>
      <c r="F41" s="48" t="e">
        <f ca="1" t="shared" si="2"/>
        <v>#REF!</v>
      </c>
      <c r="G41" s="49"/>
      <c r="H41" s="49"/>
      <c r="I41" s="49"/>
      <c r="J41" s="49"/>
      <c r="K41" s="50"/>
      <c r="L41" s="51" t="e">
        <f ca="1" t="shared" si="3"/>
        <v>#REF!</v>
      </c>
      <c r="M41" s="36" t="e">
        <f ca="1" t="shared" si="4"/>
        <v>#REF!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tr">
        <f>'[1]data_jazyky'!$B$17</f>
        <v>TOP 10 - jednotlivci (body)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tr">
        <f>'[1]data_jazyky'!$B$51</f>
        <v>pořadí</v>
      </c>
      <c r="C44" s="44" t="str">
        <f>'[1]data_jazyky'!$B$52</f>
        <v>Jméno hráče</v>
      </c>
      <c r="D44" s="45"/>
      <c r="E44" s="46"/>
      <c r="F44" s="44" t="str">
        <f>'[1]data_jazyky'!$B$53</f>
        <v>Družstvo</v>
      </c>
      <c r="G44" s="45"/>
      <c r="H44" s="45"/>
      <c r="I44" s="45"/>
      <c r="J44" s="45"/>
      <c r="K44" s="46"/>
      <c r="L44" s="32" t="str">
        <f>'[1]data_jazyky'!$B$12</f>
        <v>body celkem</v>
      </c>
      <c r="M44" s="33" t="str">
        <f>'[1]data_jazyky'!$B$55</f>
        <v>počet her</v>
      </c>
    </row>
    <row r="45" spans="2:15" ht="15">
      <c r="B45" s="34" t="e">
        <f ca="1">IF(OFFSET(INDIRECT(ADDRESS(6,15,1,1,pr_ExpJedn)),MATCH(ROW()-ROW($B$45)+1,INDIRECT(CONCATENATE(pr_ExpJedn,"!P:P")),0)-6,0)&gt;MAX($B$44:$B44),OFFSET(INDIRECT(ADDRESS(6,15,1,1,pr_ExpJedn)),MATCH(ROW()-ROW($B$45)+1,INDIRECT(CONCATENATE(pr_ExpJedn,"!P:P")),0)-6,0),"")</f>
        <v>#REF!</v>
      </c>
      <c r="C45" s="48" t="e">
        <f aca="true" ca="1" t="shared" si="5" ref="C45:C54">OFFSET(INDIRECT(ADDRESS(6,6,1,1,pr_ExpJedn)),MATCH(ROW()-ROW($B$45)+1,INDIRECT(CONCATENATE(pr_ExpJedn,"!P:P")),0)-6,0)</f>
        <v>#REF!</v>
      </c>
      <c r="D45" s="49"/>
      <c r="E45" s="50"/>
      <c r="F45" s="48" t="e">
        <f aca="true" ca="1" t="shared" si="6" ref="F45:F54">OFFSET(INDIRECT(ADDRESS(6,7,1,1,pr_ExpJedn)),MATCH(ROW()-ROW($B$45)+1,INDIRECT(CONCATENATE(pr_ExpJedn,"!P:P")),0)-6,0)</f>
        <v>#REF!</v>
      </c>
      <c r="G45" s="49"/>
      <c r="H45" s="49"/>
      <c r="I45" s="49"/>
      <c r="J45" s="49"/>
      <c r="K45" s="50"/>
      <c r="L45" s="54" t="e">
        <f aca="true" ca="1" t="shared" si="7" ref="L45:L54">OFFSET(INDIRECT(ADDRESS(6,10,1,1,pr_ExpJedn)),MATCH(ROW()-ROW($B$45)+1,INDIRECT(CONCATENATE(pr_ExpJedn,"!P:P")),0)-6,0)</f>
        <v>#REF!</v>
      </c>
      <c r="M45" s="36" t="e">
        <f aca="true" ca="1" t="shared" si="8" ref="M45:M54">OFFSET(INDIRECT(ADDRESS(6,9,1,1,pr_ExpJedn)),MATCH(ROW()-ROW($B$45)+1,INDIRECT(CONCATENATE(pr_ExpJedn,"!P:P")),0)-6,0)</f>
        <v>#REF!</v>
      </c>
      <c r="O45" s="55"/>
    </row>
    <row r="46" spans="2:15" ht="15">
      <c r="B46" s="34" t="e">
        <f ca="1">IF(OFFSET(INDIRECT(ADDRESS(6,15,1,1,pr_ExpJedn)),MATCH(ROW()-ROW($B$45)+1,INDIRECT(CONCATENATE(pr_ExpJedn,"!P:P")),0)-6,0)&gt;MAX($B$44:$B45),OFFSET(INDIRECT(ADDRESS(6,15,1,1,pr_ExpJedn)),MATCH(ROW()-ROW($B$45)+1,INDIRECT(CONCATENATE(pr_ExpJedn,"!P:P")),0)-6,0),"")</f>
        <v>#REF!</v>
      </c>
      <c r="C46" s="48" t="e">
        <f ca="1" t="shared" si="5"/>
        <v>#REF!</v>
      </c>
      <c r="D46" s="49"/>
      <c r="E46" s="50"/>
      <c r="F46" s="48" t="e">
        <f ca="1" t="shared" si="6"/>
        <v>#REF!</v>
      </c>
      <c r="G46" s="49"/>
      <c r="H46" s="49"/>
      <c r="I46" s="49"/>
      <c r="J46" s="49"/>
      <c r="K46" s="50"/>
      <c r="L46" s="54" t="e">
        <f ca="1" t="shared" si="7"/>
        <v>#REF!</v>
      </c>
      <c r="M46" s="36" t="e">
        <f ca="1" t="shared" si="8"/>
        <v>#REF!</v>
      </c>
      <c r="O46" s="55"/>
    </row>
    <row r="47" spans="2:15" ht="15">
      <c r="B47" s="34" t="e">
        <f ca="1">IF(OFFSET(INDIRECT(ADDRESS(6,15,1,1,pr_ExpJedn)),MATCH(ROW()-ROW($B$45)+1,INDIRECT(CONCATENATE(pr_ExpJedn,"!P:P")),0)-6,0)&gt;MAX($B$44:$B46),OFFSET(INDIRECT(ADDRESS(6,15,1,1,pr_ExpJedn)),MATCH(ROW()-ROW($B$45)+1,INDIRECT(CONCATENATE(pr_ExpJedn,"!P:P")),0)-6,0),"")</f>
        <v>#REF!</v>
      </c>
      <c r="C47" s="48" t="e">
        <f ca="1" t="shared" si="5"/>
        <v>#REF!</v>
      </c>
      <c r="D47" s="49"/>
      <c r="E47" s="50"/>
      <c r="F47" s="48" t="e">
        <f ca="1" t="shared" si="6"/>
        <v>#REF!</v>
      </c>
      <c r="G47" s="49"/>
      <c r="H47" s="49"/>
      <c r="I47" s="49"/>
      <c r="J47" s="49"/>
      <c r="K47" s="50"/>
      <c r="L47" s="54" t="e">
        <f ca="1" t="shared" si="7"/>
        <v>#REF!</v>
      </c>
      <c r="M47" s="36" t="e">
        <f ca="1" t="shared" si="8"/>
        <v>#REF!</v>
      </c>
      <c r="O47" s="55"/>
    </row>
    <row r="48" spans="2:15" ht="15">
      <c r="B48" s="34" t="e">
        <f ca="1">IF(OFFSET(INDIRECT(ADDRESS(6,15,1,1,pr_ExpJedn)),MATCH(ROW()-ROW($B$45)+1,INDIRECT(CONCATENATE(pr_ExpJedn,"!P:P")),0)-6,0)&gt;MAX($B$44:$B47),OFFSET(INDIRECT(ADDRESS(6,15,1,1,pr_ExpJedn)),MATCH(ROW()-ROW($B$45)+1,INDIRECT(CONCATENATE(pr_ExpJedn,"!P:P")),0)-6,0),"")</f>
        <v>#REF!</v>
      </c>
      <c r="C48" s="48" t="e">
        <f ca="1" t="shared" si="5"/>
        <v>#REF!</v>
      </c>
      <c r="D48" s="49"/>
      <c r="E48" s="50"/>
      <c r="F48" s="48" t="e">
        <f ca="1" t="shared" si="6"/>
        <v>#REF!</v>
      </c>
      <c r="G48" s="49"/>
      <c r="H48" s="49"/>
      <c r="I48" s="49"/>
      <c r="J48" s="49"/>
      <c r="K48" s="50"/>
      <c r="L48" s="54" t="e">
        <f ca="1" t="shared" si="7"/>
        <v>#REF!</v>
      </c>
      <c r="M48" s="36" t="e">
        <f ca="1" t="shared" si="8"/>
        <v>#REF!</v>
      </c>
      <c r="O48" s="55"/>
    </row>
    <row r="49" spans="2:15" ht="15">
      <c r="B49" s="34" t="e">
        <f ca="1">IF(OFFSET(INDIRECT(ADDRESS(6,15,1,1,pr_ExpJedn)),MATCH(ROW()-ROW($B$45)+1,INDIRECT(CONCATENATE(pr_ExpJedn,"!P:P")),0)-6,0)&gt;MAX($B$44:$B48),OFFSET(INDIRECT(ADDRESS(6,15,1,1,pr_ExpJedn)),MATCH(ROW()-ROW($B$45)+1,INDIRECT(CONCATENATE(pr_ExpJedn,"!P:P")),0)-6,0),"")</f>
        <v>#REF!</v>
      </c>
      <c r="C49" s="48" t="e">
        <f ca="1" t="shared" si="5"/>
        <v>#REF!</v>
      </c>
      <c r="D49" s="49"/>
      <c r="E49" s="50"/>
      <c r="F49" s="48" t="e">
        <f ca="1" t="shared" si="6"/>
        <v>#REF!</v>
      </c>
      <c r="G49" s="49"/>
      <c r="H49" s="49"/>
      <c r="I49" s="49"/>
      <c r="J49" s="49"/>
      <c r="K49" s="50"/>
      <c r="L49" s="54" t="e">
        <f ca="1" t="shared" si="7"/>
        <v>#REF!</v>
      </c>
      <c r="M49" s="36" t="e">
        <f ca="1" t="shared" si="8"/>
        <v>#REF!</v>
      </c>
      <c r="O49" s="55"/>
    </row>
    <row r="50" spans="2:15" ht="15">
      <c r="B50" s="34" t="e">
        <f ca="1">IF(OFFSET(INDIRECT(ADDRESS(6,15,1,1,pr_ExpJedn)),MATCH(ROW()-ROW($B$45)+1,INDIRECT(CONCATENATE(pr_ExpJedn,"!P:P")),0)-6,0)&gt;MAX($B$44:$B49),OFFSET(INDIRECT(ADDRESS(6,15,1,1,pr_ExpJedn)),MATCH(ROW()-ROW($B$45)+1,INDIRECT(CONCATENATE(pr_ExpJedn,"!P:P")),0)-6,0),"")</f>
        <v>#REF!</v>
      </c>
      <c r="C50" s="48" t="e">
        <f ca="1" t="shared" si="5"/>
        <v>#REF!</v>
      </c>
      <c r="D50" s="49"/>
      <c r="E50" s="50"/>
      <c r="F50" s="48" t="e">
        <f ca="1" t="shared" si="6"/>
        <v>#REF!</v>
      </c>
      <c r="G50" s="49"/>
      <c r="H50" s="49"/>
      <c r="I50" s="49"/>
      <c r="J50" s="49"/>
      <c r="K50" s="50"/>
      <c r="L50" s="54" t="e">
        <f ca="1" t="shared" si="7"/>
        <v>#REF!</v>
      </c>
      <c r="M50" s="36" t="e">
        <f ca="1" t="shared" si="8"/>
        <v>#REF!</v>
      </c>
      <c r="O50" s="55"/>
    </row>
    <row r="51" spans="2:15" ht="15">
      <c r="B51" s="34" t="e">
        <f ca="1">IF(OFFSET(INDIRECT(ADDRESS(6,15,1,1,pr_ExpJedn)),MATCH(ROW()-ROW($B$45)+1,INDIRECT(CONCATENATE(pr_ExpJedn,"!P:P")),0)-6,0)&gt;MAX($B$44:$B50),OFFSET(INDIRECT(ADDRESS(6,15,1,1,pr_ExpJedn)),MATCH(ROW()-ROW($B$45)+1,INDIRECT(CONCATENATE(pr_ExpJedn,"!P:P")),0)-6,0),"")</f>
        <v>#REF!</v>
      </c>
      <c r="C51" s="48" t="e">
        <f ca="1" t="shared" si="5"/>
        <v>#REF!</v>
      </c>
      <c r="D51" s="49"/>
      <c r="E51" s="50"/>
      <c r="F51" s="48" t="e">
        <f ca="1" t="shared" si="6"/>
        <v>#REF!</v>
      </c>
      <c r="G51" s="49"/>
      <c r="H51" s="49"/>
      <c r="I51" s="49"/>
      <c r="J51" s="49"/>
      <c r="K51" s="50"/>
      <c r="L51" s="54" t="e">
        <f ca="1" t="shared" si="7"/>
        <v>#REF!</v>
      </c>
      <c r="M51" s="36" t="e">
        <f ca="1" t="shared" si="8"/>
        <v>#REF!</v>
      </c>
      <c r="O51" s="55"/>
    </row>
    <row r="52" spans="2:15" ht="15">
      <c r="B52" s="34" t="e">
        <f ca="1">IF(OFFSET(INDIRECT(ADDRESS(6,15,1,1,pr_ExpJedn)),MATCH(ROW()-ROW($B$45)+1,INDIRECT(CONCATENATE(pr_ExpJedn,"!P:P")),0)-6,0)&gt;MAX($B$44:$B51),OFFSET(INDIRECT(ADDRESS(6,15,1,1,pr_ExpJedn)),MATCH(ROW()-ROW($B$45)+1,INDIRECT(CONCATENATE(pr_ExpJedn,"!P:P")),0)-6,0),"")</f>
        <v>#REF!</v>
      </c>
      <c r="C52" s="48" t="e">
        <f ca="1" t="shared" si="5"/>
        <v>#REF!</v>
      </c>
      <c r="D52" s="49"/>
      <c r="E52" s="50"/>
      <c r="F52" s="48" t="e">
        <f ca="1" t="shared" si="6"/>
        <v>#REF!</v>
      </c>
      <c r="G52" s="49"/>
      <c r="H52" s="49"/>
      <c r="I52" s="49"/>
      <c r="J52" s="49"/>
      <c r="K52" s="50"/>
      <c r="L52" s="54" t="e">
        <f ca="1" t="shared" si="7"/>
        <v>#REF!</v>
      </c>
      <c r="M52" s="36" t="e">
        <f ca="1" t="shared" si="8"/>
        <v>#REF!</v>
      </c>
      <c r="O52" s="55"/>
    </row>
    <row r="53" spans="2:15" ht="15">
      <c r="B53" s="34" t="e">
        <f ca="1">IF(OFFSET(INDIRECT(ADDRESS(6,15,1,1,pr_ExpJedn)),MATCH(ROW()-ROW($B$45)+1,INDIRECT(CONCATENATE(pr_ExpJedn,"!P:P")),0)-6,0)&gt;MAX($B$44:$B52),OFFSET(INDIRECT(ADDRESS(6,15,1,1,pr_ExpJedn)),MATCH(ROW()-ROW($B$45)+1,INDIRECT(CONCATENATE(pr_ExpJedn,"!P:P")),0)-6,0),"")</f>
        <v>#REF!</v>
      </c>
      <c r="C53" s="48" t="e">
        <f ca="1" t="shared" si="5"/>
        <v>#REF!</v>
      </c>
      <c r="D53" s="49"/>
      <c r="E53" s="50"/>
      <c r="F53" s="48" t="e">
        <f ca="1" t="shared" si="6"/>
        <v>#REF!</v>
      </c>
      <c r="G53" s="49"/>
      <c r="H53" s="49"/>
      <c r="I53" s="49"/>
      <c r="J53" s="49"/>
      <c r="K53" s="50"/>
      <c r="L53" s="54" t="e">
        <f ca="1" t="shared" si="7"/>
        <v>#REF!</v>
      </c>
      <c r="M53" s="36" t="e">
        <f ca="1" t="shared" si="8"/>
        <v>#REF!</v>
      </c>
      <c r="O53" s="55"/>
    </row>
    <row r="54" spans="2:15" ht="15">
      <c r="B54" s="40" t="e">
        <f ca="1">IF(OFFSET(INDIRECT(ADDRESS(6,15,1,1,pr_ExpJedn)),MATCH(ROW()-ROW($B$45)+1,INDIRECT(CONCATENATE(pr_ExpJedn,"!P:P")),0)-6,0)&gt;MAX($B$44:$B53),OFFSET(INDIRECT(ADDRESS(6,15,1,1,pr_ExpJedn)),MATCH(ROW()-ROW($B$45)+1,INDIRECT(CONCATENATE(pr_ExpJedn,"!P:P")),0)-6,0),"")</f>
        <v>#REF!</v>
      </c>
      <c r="C54" s="48" t="e">
        <f ca="1" t="shared" si="5"/>
        <v>#REF!</v>
      </c>
      <c r="D54" s="49"/>
      <c r="E54" s="50"/>
      <c r="F54" s="48" t="e">
        <f ca="1" t="shared" si="6"/>
        <v>#REF!</v>
      </c>
      <c r="G54" s="49"/>
      <c r="H54" s="49"/>
      <c r="I54" s="49"/>
      <c r="J54" s="49"/>
      <c r="K54" s="50"/>
      <c r="L54" s="54" t="e">
        <f ca="1" t="shared" si="7"/>
        <v>#REF!</v>
      </c>
      <c r="M54" s="36" t="e">
        <f ca="1" t="shared" si="8"/>
        <v>#REF!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Marval</dc:creator>
  <cp:keywords/>
  <dc:description/>
  <cp:lastModifiedBy>Jiří Marval</cp:lastModifiedBy>
  <dcterms:created xsi:type="dcterms:W3CDTF">2014-12-11T08:20:42Z</dcterms:created>
  <dcterms:modified xsi:type="dcterms:W3CDTF">2014-12-11T08:22:15Z</dcterms:modified>
  <cp:category/>
  <cp:version/>
  <cp:contentType/>
  <cp:contentStatus/>
</cp:coreProperties>
</file>